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95" windowHeight="12270"/>
  </bookViews>
  <sheets>
    <sheet name="Sheet1" sheetId="1" r:id="rId1"/>
    <sheet name="Sheet2" sheetId="2" r:id="rId2"/>
    <sheet name="Sheet3" sheetId="3" r:id="rId3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41307.9641319444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 calcMode="manual"/>
</workbook>
</file>

<file path=xl/calcChain.xml><?xml version="1.0" encoding="utf-8"?>
<calcChain xmlns="http://schemas.openxmlformats.org/spreadsheetml/2006/main">
  <c r="J7" i="1" l="1"/>
  <c r="L7" i="1"/>
  <c r="L8" i="1"/>
  <c r="J8" i="1"/>
  <c r="D65" i="1"/>
  <c r="E65" i="1" s="1"/>
  <c r="H65" i="1" s="1"/>
  <c r="D66" i="1"/>
  <c r="E66" i="1" s="1"/>
  <c r="H66" i="1" s="1"/>
  <c r="D67" i="1"/>
  <c r="E67" i="1" s="1"/>
  <c r="H67" i="1" s="1"/>
  <c r="D68" i="1"/>
  <c r="E68" i="1" s="1"/>
  <c r="H68" i="1" s="1"/>
  <c r="D69" i="1"/>
  <c r="E69" i="1" s="1"/>
  <c r="H69" i="1" s="1"/>
  <c r="D70" i="1"/>
  <c r="E70" i="1" s="1"/>
  <c r="H70" i="1" s="1"/>
  <c r="D71" i="1"/>
  <c r="E71" i="1" s="1"/>
  <c r="H71" i="1" s="1"/>
  <c r="D72" i="1"/>
  <c r="E72" i="1" s="1"/>
  <c r="H72" i="1" s="1"/>
  <c r="D73" i="1"/>
  <c r="E73" i="1" s="1"/>
  <c r="H73" i="1" s="1"/>
  <c r="D74" i="1"/>
  <c r="E74" i="1" s="1"/>
  <c r="H74" i="1" s="1"/>
  <c r="D75" i="1"/>
  <c r="E75" i="1" s="1"/>
  <c r="H75" i="1" s="1"/>
  <c r="D76" i="1"/>
  <c r="E76" i="1" s="1"/>
  <c r="H76" i="1" s="1"/>
  <c r="D77" i="1"/>
  <c r="E77" i="1" s="1"/>
  <c r="H77" i="1" s="1"/>
  <c r="D78" i="1"/>
  <c r="E78" i="1" s="1"/>
  <c r="H78" i="1" s="1"/>
  <c r="D79" i="1"/>
  <c r="E79" i="1" s="1"/>
  <c r="H79" i="1" s="1"/>
  <c r="D80" i="1"/>
  <c r="E80" i="1" s="1"/>
  <c r="H80" i="1" s="1"/>
  <c r="D81" i="1"/>
  <c r="E81" i="1" s="1"/>
  <c r="H81" i="1" s="1"/>
  <c r="D82" i="1"/>
  <c r="E82" i="1" s="1"/>
  <c r="H82" i="1" s="1"/>
  <c r="D83" i="1"/>
  <c r="E83" i="1" s="1"/>
  <c r="H83" i="1" s="1"/>
  <c r="D84" i="1"/>
  <c r="E84" i="1" s="1"/>
  <c r="H84" i="1" s="1"/>
  <c r="D85" i="1"/>
  <c r="E85" i="1" s="1"/>
  <c r="H85" i="1" s="1"/>
  <c r="D86" i="1"/>
  <c r="E86" i="1" s="1"/>
  <c r="H86" i="1" s="1"/>
  <c r="D87" i="1"/>
  <c r="E87" i="1" s="1"/>
  <c r="H87" i="1" s="1"/>
  <c r="D88" i="1"/>
  <c r="E88" i="1" s="1"/>
  <c r="H88" i="1" s="1"/>
  <c r="D89" i="1"/>
  <c r="E89" i="1" s="1"/>
  <c r="H89" i="1" s="1"/>
  <c r="D90" i="1"/>
  <c r="E90" i="1" s="1"/>
  <c r="H90" i="1" s="1"/>
  <c r="D91" i="1"/>
  <c r="E91" i="1" s="1"/>
  <c r="H91" i="1" s="1"/>
  <c r="D92" i="1"/>
  <c r="E92" i="1" s="1"/>
  <c r="H92" i="1" s="1"/>
  <c r="D93" i="1"/>
  <c r="E93" i="1" s="1"/>
  <c r="H93" i="1" s="1"/>
  <c r="D94" i="1"/>
  <c r="E94" i="1" s="1"/>
  <c r="H94" i="1" s="1"/>
  <c r="D95" i="1"/>
  <c r="E95" i="1" s="1"/>
  <c r="H95" i="1" s="1"/>
  <c r="D96" i="1"/>
  <c r="E96" i="1" s="1"/>
  <c r="H96" i="1" s="1"/>
  <c r="D97" i="1"/>
  <c r="E97" i="1" s="1"/>
  <c r="H97" i="1" s="1"/>
  <c r="D98" i="1"/>
  <c r="E98" i="1" s="1"/>
  <c r="H98" i="1" s="1"/>
  <c r="D99" i="1"/>
  <c r="E99" i="1" s="1"/>
  <c r="H99" i="1" s="1"/>
  <c r="D25" i="1"/>
  <c r="E25" i="1" s="1"/>
  <c r="H25" i="1" s="1"/>
  <c r="D26" i="1"/>
  <c r="E26" i="1" s="1"/>
  <c r="H26" i="1" s="1"/>
  <c r="J26" i="1" s="1"/>
  <c r="D27" i="1"/>
  <c r="E27" i="1" s="1"/>
  <c r="H27" i="1" s="1"/>
  <c r="J27" i="1" s="1"/>
  <c r="D28" i="1"/>
  <c r="E28" i="1" s="1"/>
  <c r="H28" i="1" s="1"/>
  <c r="J28" i="1" s="1"/>
  <c r="D29" i="1"/>
  <c r="E29" i="1" s="1"/>
  <c r="H29" i="1" s="1"/>
  <c r="J29" i="1" s="1"/>
  <c r="D30" i="1"/>
  <c r="E30" i="1" s="1"/>
  <c r="H30" i="1" s="1"/>
  <c r="J30" i="1" s="1"/>
  <c r="D31" i="1"/>
  <c r="E31" i="1" s="1"/>
  <c r="H31" i="1" s="1"/>
  <c r="J31" i="1" s="1"/>
  <c r="D32" i="1"/>
  <c r="E32" i="1" s="1"/>
  <c r="H32" i="1" s="1"/>
  <c r="J32" i="1" s="1"/>
  <c r="D33" i="1"/>
  <c r="E33" i="1" s="1"/>
  <c r="H33" i="1" s="1"/>
  <c r="J33" i="1" s="1"/>
  <c r="D34" i="1"/>
  <c r="E34" i="1" s="1"/>
  <c r="H34" i="1" s="1"/>
  <c r="J34" i="1" s="1"/>
  <c r="D35" i="1"/>
  <c r="E35" i="1" s="1"/>
  <c r="H35" i="1" s="1"/>
  <c r="J35" i="1" s="1"/>
  <c r="D36" i="1"/>
  <c r="E36" i="1" s="1"/>
  <c r="H36" i="1" s="1"/>
  <c r="J36" i="1" s="1"/>
  <c r="D37" i="1"/>
  <c r="E37" i="1" s="1"/>
  <c r="H37" i="1" s="1"/>
  <c r="J37" i="1" s="1"/>
  <c r="D38" i="1"/>
  <c r="E38" i="1" s="1"/>
  <c r="H38" i="1" s="1"/>
  <c r="J38" i="1" s="1"/>
  <c r="D39" i="1"/>
  <c r="E39" i="1" s="1"/>
  <c r="H39" i="1" s="1"/>
  <c r="J39" i="1" s="1"/>
  <c r="D40" i="1"/>
  <c r="E40" i="1" s="1"/>
  <c r="H40" i="1" s="1"/>
  <c r="J40" i="1" s="1"/>
  <c r="D41" i="1"/>
  <c r="E41" i="1" s="1"/>
  <c r="H41" i="1" s="1"/>
  <c r="J41" i="1" s="1"/>
  <c r="D42" i="1"/>
  <c r="E42" i="1" s="1"/>
  <c r="H42" i="1" s="1"/>
  <c r="J42" i="1" s="1"/>
  <c r="D43" i="1"/>
  <c r="E43" i="1" s="1"/>
  <c r="H43" i="1" s="1"/>
  <c r="J43" i="1" s="1"/>
  <c r="D44" i="1"/>
  <c r="E44" i="1" s="1"/>
  <c r="H44" i="1" s="1"/>
  <c r="J44" i="1" s="1"/>
  <c r="D45" i="1"/>
  <c r="E45" i="1" s="1"/>
  <c r="H45" i="1" s="1"/>
  <c r="J45" i="1" s="1"/>
  <c r="D46" i="1"/>
  <c r="E46" i="1" s="1"/>
  <c r="H46" i="1" s="1"/>
  <c r="D47" i="1"/>
  <c r="E47" i="1" s="1"/>
  <c r="H47" i="1" s="1"/>
  <c r="D48" i="1"/>
  <c r="E48" i="1" s="1"/>
  <c r="H48" i="1" s="1"/>
  <c r="D49" i="1"/>
  <c r="E49" i="1" s="1"/>
  <c r="H49" i="1" s="1"/>
  <c r="D50" i="1"/>
  <c r="E50" i="1" s="1"/>
  <c r="H50" i="1" s="1"/>
  <c r="D51" i="1"/>
  <c r="E51" i="1" s="1"/>
  <c r="H51" i="1" s="1"/>
  <c r="D52" i="1"/>
  <c r="E52" i="1" s="1"/>
  <c r="H52" i="1" s="1"/>
  <c r="D53" i="1"/>
  <c r="E53" i="1" s="1"/>
  <c r="H53" i="1" s="1"/>
  <c r="D54" i="1"/>
  <c r="E54" i="1" s="1"/>
  <c r="H54" i="1" s="1"/>
  <c r="D55" i="1"/>
  <c r="E55" i="1" s="1"/>
  <c r="H55" i="1" s="1"/>
  <c r="D56" i="1"/>
  <c r="E56" i="1" s="1"/>
  <c r="H56" i="1" s="1"/>
  <c r="D57" i="1"/>
  <c r="E57" i="1" s="1"/>
  <c r="H57" i="1" s="1"/>
  <c r="D58" i="1"/>
  <c r="E58" i="1" s="1"/>
  <c r="H58" i="1" s="1"/>
  <c r="D59" i="1"/>
  <c r="E59" i="1" s="1"/>
  <c r="H59" i="1" s="1"/>
  <c r="D60" i="1"/>
  <c r="E60" i="1" s="1"/>
  <c r="H60" i="1" s="1"/>
  <c r="D61" i="1"/>
  <c r="E61" i="1" s="1"/>
  <c r="H61" i="1" s="1"/>
  <c r="D62" i="1"/>
  <c r="E62" i="1" s="1"/>
  <c r="H62" i="1" s="1"/>
  <c r="D63" i="1"/>
  <c r="E63" i="1" s="1"/>
  <c r="H63" i="1" s="1"/>
  <c r="D64" i="1"/>
  <c r="E64" i="1" s="1"/>
  <c r="H64" i="1" s="1"/>
  <c r="D14" i="1"/>
  <c r="G14" i="1" s="1"/>
  <c r="K14" i="1" s="1"/>
  <c r="D15" i="1"/>
  <c r="G15" i="1" s="1"/>
  <c r="K15" i="1" s="1"/>
  <c r="D16" i="1"/>
  <c r="G16" i="1" s="1"/>
  <c r="K16" i="1" s="1"/>
  <c r="E16" i="1"/>
  <c r="H16" i="1" s="1"/>
  <c r="J16" i="1" s="1"/>
  <c r="D17" i="1"/>
  <c r="G17" i="1" s="1"/>
  <c r="K17" i="1" s="1"/>
  <c r="D18" i="1"/>
  <c r="G18" i="1" s="1"/>
  <c r="K18" i="1" s="1"/>
  <c r="E18" i="1"/>
  <c r="H18" i="1" s="1"/>
  <c r="J18" i="1" s="1"/>
  <c r="D19" i="1"/>
  <c r="G19" i="1" s="1"/>
  <c r="I19" i="1" s="1"/>
  <c r="D20" i="1"/>
  <c r="G20" i="1" s="1"/>
  <c r="K20" i="1" s="1"/>
  <c r="E20" i="1"/>
  <c r="H20" i="1" s="1"/>
  <c r="D21" i="1"/>
  <c r="G21" i="1" s="1"/>
  <c r="I21" i="1" s="1"/>
  <c r="D22" i="1"/>
  <c r="G22" i="1" s="1"/>
  <c r="K22" i="1" s="1"/>
  <c r="E22" i="1"/>
  <c r="H22" i="1" s="1"/>
  <c r="D23" i="1"/>
  <c r="G23" i="1" s="1"/>
  <c r="I23" i="1" s="1"/>
  <c r="D24" i="1"/>
  <c r="G24" i="1" s="1"/>
  <c r="K24" i="1" s="1"/>
  <c r="E24" i="1"/>
  <c r="H24" i="1" s="1"/>
  <c r="H6" i="1"/>
  <c r="J6" i="1" s="1"/>
  <c r="H5" i="1"/>
  <c r="J5" i="1" s="1"/>
  <c r="H4" i="1"/>
  <c r="J4" i="1" s="1"/>
  <c r="H3" i="1"/>
  <c r="J3" i="1" s="1"/>
  <c r="E3" i="1"/>
  <c r="G4" i="1"/>
  <c r="K4" i="1" s="1"/>
  <c r="D4" i="1"/>
  <c r="E4" i="1" s="1"/>
  <c r="D5" i="1"/>
  <c r="G5" i="1" s="1"/>
  <c r="K5" i="1" s="1"/>
  <c r="D6" i="1"/>
  <c r="G6" i="1" s="1"/>
  <c r="K6" i="1" s="1"/>
  <c r="D7" i="1"/>
  <c r="G7" i="1" s="1"/>
  <c r="K7" i="1" s="1"/>
  <c r="D8" i="1"/>
  <c r="G8" i="1" s="1"/>
  <c r="D9" i="1"/>
  <c r="G9" i="1" s="1"/>
  <c r="K9" i="1" s="1"/>
  <c r="D10" i="1"/>
  <c r="G10" i="1" s="1"/>
  <c r="I10" i="1" s="1"/>
  <c r="D11" i="1"/>
  <c r="G11" i="1" s="1"/>
  <c r="I11" i="1" s="1"/>
  <c r="D12" i="1"/>
  <c r="E12" i="1" s="1"/>
  <c r="H12" i="1" s="1"/>
  <c r="D13" i="1"/>
  <c r="G13" i="1" s="1"/>
  <c r="K13" i="1" s="1"/>
  <c r="D3" i="1"/>
  <c r="G3" i="1" s="1"/>
  <c r="K3" i="1" s="1"/>
  <c r="J12" i="1" l="1"/>
  <c r="L12" i="1"/>
  <c r="K8" i="1"/>
  <c r="I8" i="1"/>
  <c r="J62" i="1"/>
  <c r="L62" i="1"/>
  <c r="J58" i="1"/>
  <c r="L58" i="1"/>
  <c r="J54" i="1"/>
  <c r="L54" i="1"/>
  <c r="J50" i="1"/>
  <c r="L50" i="1"/>
  <c r="J46" i="1"/>
  <c r="L46" i="1"/>
  <c r="J97" i="1"/>
  <c r="L97" i="1"/>
  <c r="J93" i="1"/>
  <c r="L93" i="1"/>
  <c r="J89" i="1"/>
  <c r="L89" i="1"/>
  <c r="J85" i="1"/>
  <c r="L85" i="1"/>
  <c r="J81" i="1"/>
  <c r="L81" i="1"/>
  <c r="J77" i="1"/>
  <c r="L77" i="1"/>
  <c r="J73" i="1"/>
  <c r="L73" i="1"/>
  <c r="J69" i="1"/>
  <c r="L69" i="1"/>
  <c r="J65" i="1"/>
  <c r="L65" i="1"/>
  <c r="I7" i="1"/>
  <c r="I6" i="1"/>
  <c r="I5" i="1"/>
  <c r="I4" i="1"/>
  <c r="I3" i="1"/>
  <c r="I18" i="1"/>
  <c r="I17" i="1"/>
  <c r="I16" i="1"/>
  <c r="I15" i="1"/>
  <c r="I14" i="1"/>
  <c r="I13" i="1"/>
  <c r="K10" i="1"/>
  <c r="I9" i="1"/>
  <c r="L44" i="1"/>
  <c r="L40" i="1"/>
  <c r="L36" i="1"/>
  <c r="L32" i="1"/>
  <c r="L28" i="1"/>
  <c r="I24" i="1"/>
  <c r="I22" i="1"/>
  <c r="I20" i="1"/>
  <c r="J22" i="1"/>
  <c r="L22" i="1"/>
  <c r="J61" i="1"/>
  <c r="L61" i="1"/>
  <c r="J57" i="1"/>
  <c r="L57" i="1"/>
  <c r="J53" i="1"/>
  <c r="L53" i="1"/>
  <c r="J49" i="1"/>
  <c r="L49" i="1"/>
  <c r="J25" i="1"/>
  <c r="L25" i="1"/>
  <c r="J96" i="1"/>
  <c r="L96" i="1"/>
  <c r="J92" i="1"/>
  <c r="L92" i="1"/>
  <c r="J88" i="1"/>
  <c r="L88" i="1"/>
  <c r="J84" i="1"/>
  <c r="L84" i="1"/>
  <c r="J80" i="1"/>
  <c r="L80" i="1"/>
  <c r="J76" i="1"/>
  <c r="L76" i="1"/>
  <c r="J72" i="1"/>
  <c r="L72" i="1"/>
  <c r="J68" i="1"/>
  <c r="L68" i="1"/>
  <c r="L6" i="1"/>
  <c r="L5" i="1"/>
  <c r="L4" i="1"/>
  <c r="L3" i="1"/>
  <c r="L18" i="1"/>
  <c r="L16" i="1"/>
  <c r="K11" i="1"/>
  <c r="L45" i="1"/>
  <c r="L41" i="1"/>
  <c r="L37" i="1"/>
  <c r="L33" i="1"/>
  <c r="L29" i="1"/>
  <c r="K23" i="1"/>
  <c r="K21" i="1"/>
  <c r="K19" i="1"/>
  <c r="J24" i="1"/>
  <c r="L24" i="1"/>
  <c r="G12" i="1"/>
  <c r="J64" i="1"/>
  <c r="L64" i="1"/>
  <c r="J60" i="1"/>
  <c r="L60" i="1"/>
  <c r="J56" i="1"/>
  <c r="L56" i="1"/>
  <c r="J52" i="1"/>
  <c r="L52" i="1"/>
  <c r="J48" i="1"/>
  <c r="L48" i="1"/>
  <c r="J99" i="1"/>
  <c r="L99" i="1"/>
  <c r="J95" i="1"/>
  <c r="L95" i="1"/>
  <c r="J91" i="1"/>
  <c r="L91" i="1"/>
  <c r="J87" i="1"/>
  <c r="L87" i="1"/>
  <c r="J83" i="1"/>
  <c r="L83" i="1"/>
  <c r="J79" i="1"/>
  <c r="L79" i="1"/>
  <c r="J75" i="1"/>
  <c r="L75" i="1"/>
  <c r="J71" i="1"/>
  <c r="L71" i="1"/>
  <c r="J67" i="1"/>
  <c r="L67" i="1"/>
  <c r="L42" i="1"/>
  <c r="L38" i="1"/>
  <c r="L34" i="1"/>
  <c r="L30" i="1"/>
  <c r="L26" i="1"/>
  <c r="E9" i="1"/>
  <c r="H9" i="1" s="1"/>
  <c r="E8" i="1"/>
  <c r="J20" i="1"/>
  <c r="L20" i="1"/>
  <c r="E13" i="1"/>
  <c r="H13" i="1" s="1"/>
  <c r="E5" i="1"/>
  <c r="E23" i="1"/>
  <c r="H23" i="1" s="1"/>
  <c r="E21" i="1"/>
  <c r="H21" i="1" s="1"/>
  <c r="E19" i="1"/>
  <c r="H19" i="1" s="1"/>
  <c r="E17" i="1"/>
  <c r="H17" i="1" s="1"/>
  <c r="E15" i="1"/>
  <c r="H15" i="1" s="1"/>
  <c r="J63" i="1"/>
  <c r="L63" i="1"/>
  <c r="J59" i="1"/>
  <c r="L59" i="1"/>
  <c r="J55" i="1"/>
  <c r="L55" i="1"/>
  <c r="J51" i="1"/>
  <c r="L51" i="1"/>
  <c r="J47" i="1"/>
  <c r="L47" i="1"/>
  <c r="J98" i="1"/>
  <c r="L98" i="1"/>
  <c r="J94" i="1"/>
  <c r="L94" i="1"/>
  <c r="J90" i="1"/>
  <c r="L90" i="1"/>
  <c r="J86" i="1"/>
  <c r="L86" i="1"/>
  <c r="J82" i="1"/>
  <c r="L82" i="1"/>
  <c r="J78" i="1"/>
  <c r="L78" i="1"/>
  <c r="J74" i="1"/>
  <c r="L74" i="1"/>
  <c r="J70" i="1"/>
  <c r="L70" i="1"/>
  <c r="J66" i="1"/>
  <c r="L66" i="1"/>
  <c r="L43" i="1"/>
  <c r="L39" i="1"/>
  <c r="L35" i="1"/>
  <c r="L31" i="1"/>
  <c r="L27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1" i="1"/>
  <c r="G59" i="1"/>
  <c r="G57" i="1"/>
  <c r="G54" i="1"/>
  <c r="G50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64" i="1"/>
  <c r="G63" i="1"/>
  <c r="G62" i="1"/>
  <c r="G60" i="1"/>
  <c r="G58" i="1"/>
  <c r="G56" i="1"/>
  <c r="G55" i="1"/>
  <c r="G53" i="1"/>
  <c r="G52" i="1"/>
  <c r="G51" i="1"/>
  <c r="G49" i="1"/>
  <c r="G48" i="1"/>
  <c r="E14" i="1"/>
  <c r="H14" i="1" s="1"/>
  <c r="E11" i="1"/>
  <c r="H11" i="1" s="1"/>
  <c r="E7" i="1"/>
  <c r="E10" i="1"/>
  <c r="H10" i="1" s="1"/>
  <c r="E6" i="1"/>
  <c r="J10" i="1" l="1"/>
  <c r="L10" i="1"/>
  <c r="I60" i="1"/>
  <c r="K60" i="1"/>
  <c r="I37" i="1"/>
  <c r="K37" i="1"/>
  <c r="K69" i="1"/>
  <c r="I69" i="1"/>
  <c r="I49" i="1"/>
  <c r="K49" i="1"/>
  <c r="J11" i="1"/>
  <c r="L11" i="1"/>
  <c r="K56" i="1"/>
  <c r="I56" i="1"/>
  <c r="I27" i="1"/>
  <c r="K27" i="1"/>
  <c r="I35" i="1"/>
  <c r="K35" i="1"/>
  <c r="I43" i="1"/>
  <c r="K43" i="1"/>
  <c r="K59" i="1"/>
  <c r="I59" i="1"/>
  <c r="K71" i="1"/>
  <c r="I71" i="1"/>
  <c r="J14" i="1"/>
  <c r="L14" i="1"/>
  <c r="K52" i="1"/>
  <c r="I52" i="1"/>
  <c r="I58" i="1"/>
  <c r="K58" i="1"/>
  <c r="I64" i="1"/>
  <c r="K64" i="1"/>
  <c r="I28" i="1"/>
  <c r="K28" i="1"/>
  <c r="I32" i="1"/>
  <c r="K32" i="1"/>
  <c r="I36" i="1"/>
  <c r="K36" i="1"/>
  <c r="I40" i="1"/>
  <c r="K40" i="1"/>
  <c r="I44" i="1"/>
  <c r="K44" i="1"/>
  <c r="K50" i="1"/>
  <c r="I50" i="1"/>
  <c r="K61" i="1"/>
  <c r="I61" i="1"/>
  <c r="I68" i="1"/>
  <c r="K68" i="1"/>
  <c r="I72" i="1"/>
  <c r="K72" i="1"/>
  <c r="I76" i="1"/>
  <c r="K76" i="1"/>
  <c r="I80" i="1"/>
  <c r="K80" i="1"/>
  <c r="I84" i="1"/>
  <c r="K84" i="1"/>
  <c r="I88" i="1"/>
  <c r="K88" i="1"/>
  <c r="I92" i="1"/>
  <c r="K92" i="1"/>
  <c r="I96" i="1"/>
  <c r="K96" i="1"/>
  <c r="J21" i="1"/>
  <c r="L21" i="1"/>
  <c r="K48" i="1"/>
  <c r="I48" i="1"/>
  <c r="I33" i="1"/>
  <c r="K33" i="1"/>
  <c r="I45" i="1"/>
  <c r="K45" i="1"/>
  <c r="K73" i="1"/>
  <c r="I73" i="1"/>
  <c r="K77" i="1"/>
  <c r="I77" i="1"/>
  <c r="I81" i="1"/>
  <c r="K81" i="1"/>
  <c r="I85" i="1"/>
  <c r="K85" i="1"/>
  <c r="I89" i="1"/>
  <c r="K89" i="1"/>
  <c r="I93" i="1"/>
  <c r="K93" i="1"/>
  <c r="I97" i="1"/>
  <c r="K97" i="1"/>
  <c r="J15" i="1"/>
  <c r="L15" i="1"/>
  <c r="J23" i="1"/>
  <c r="L23" i="1"/>
  <c r="I12" i="1"/>
  <c r="K12" i="1"/>
  <c r="I53" i="1"/>
  <c r="K53" i="1"/>
  <c r="I25" i="1"/>
  <c r="K25" i="1"/>
  <c r="I41" i="1"/>
  <c r="K41" i="1"/>
  <c r="K54" i="1"/>
  <c r="I54" i="1"/>
  <c r="I55" i="1"/>
  <c r="K55" i="1"/>
  <c r="I62" i="1"/>
  <c r="K62" i="1"/>
  <c r="K26" i="1"/>
  <c r="I26" i="1"/>
  <c r="K30" i="1"/>
  <c r="I30" i="1"/>
  <c r="K34" i="1"/>
  <c r="I34" i="1"/>
  <c r="K38" i="1"/>
  <c r="I38" i="1"/>
  <c r="K42" i="1"/>
  <c r="I42" i="1"/>
  <c r="K46" i="1"/>
  <c r="I46" i="1"/>
  <c r="K57" i="1"/>
  <c r="I57" i="1"/>
  <c r="I66" i="1"/>
  <c r="K66" i="1"/>
  <c r="I70" i="1"/>
  <c r="K70" i="1"/>
  <c r="I74" i="1"/>
  <c r="K74" i="1"/>
  <c r="I78" i="1"/>
  <c r="K78" i="1"/>
  <c r="I82" i="1"/>
  <c r="K82" i="1"/>
  <c r="I86" i="1"/>
  <c r="K86" i="1"/>
  <c r="I90" i="1"/>
  <c r="K90" i="1"/>
  <c r="I94" i="1"/>
  <c r="K94" i="1"/>
  <c r="K98" i="1"/>
  <c r="I98" i="1"/>
  <c r="J17" i="1"/>
  <c r="L17" i="1"/>
  <c r="I29" i="1"/>
  <c r="K29" i="1"/>
  <c r="K65" i="1"/>
  <c r="I65" i="1"/>
  <c r="I51" i="1"/>
  <c r="K51" i="1"/>
  <c r="K63" i="1"/>
  <c r="I63" i="1"/>
  <c r="I31" i="1"/>
  <c r="K31" i="1"/>
  <c r="I39" i="1"/>
  <c r="K39" i="1"/>
  <c r="I47" i="1"/>
  <c r="K47" i="1"/>
  <c r="K67" i="1"/>
  <c r="I67" i="1"/>
  <c r="K75" i="1"/>
  <c r="I75" i="1"/>
  <c r="I79" i="1"/>
  <c r="K79" i="1"/>
  <c r="I83" i="1"/>
  <c r="K83" i="1"/>
  <c r="I87" i="1"/>
  <c r="K87" i="1"/>
  <c r="I91" i="1"/>
  <c r="K91" i="1"/>
  <c r="I95" i="1"/>
  <c r="K95" i="1"/>
  <c r="I99" i="1"/>
  <c r="K99" i="1"/>
  <c r="J19" i="1"/>
  <c r="L19" i="1"/>
  <c r="J13" i="1"/>
  <c r="L13" i="1"/>
  <c r="J9" i="1"/>
  <c r="L9" i="1"/>
</calcChain>
</file>

<file path=xl/sharedStrings.xml><?xml version="1.0" encoding="utf-8"?>
<sst xmlns="http://schemas.openxmlformats.org/spreadsheetml/2006/main" count="115" uniqueCount="17">
  <si>
    <t>Fund</t>
  </si>
  <si>
    <t>IRR</t>
  </si>
  <si>
    <t>Hurdle</t>
  </si>
  <si>
    <t>Total Capital</t>
  </si>
  <si>
    <t>Meets Hurdle</t>
  </si>
  <si>
    <t>GP Payout</t>
  </si>
  <si>
    <t>"Loan"</t>
  </si>
  <si>
    <t>"Carry"</t>
  </si>
  <si>
    <t>No</t>
  </si>
  <si>
    <t>Yes</t>
  </si>
  <si>
    <t>Gain</t>
  </si>
  <si>
    <t>After Tax</t>
  </si>
  <si>
    <t>GP Loan</t>
  </si>
  <si>
    <t>GP Carry</t>
  </si>
  <si>
    <t>Govt Loan</t>
  </si>
  <si>
    <t>Tax</t>
  </si>
  <si>
    <t>Govt Carry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</si>
</sst>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43" fontId="0" fillId="0" borderId="0" xfId="0" applyNumberFormat="1"/>
    <xf numFmtId="0" fontId="0" fillId="0" borderId="1" xfId="0" applyBorder="1"/>
    <xf numFmtId="9" fontId="0" fillId="0" borderId="2" xfId="0" applyNumberFormat="1" applyBorder="1"/>
    <xf numFmtId="0" fontId="0" fillId="0" borderId="2" xfId="0" applyBorder="1"/>
    <xf numFmtId="43" fontId="0" fillId="0" borderId="2" xfId="0" applyNumberFormat="1" applyBorder="1"/>
    <xf numFmtId="43" fontId="0" fillId="0" borderId="3" xfId="0" applyNumberFormat="1" applyBorder="1"/>
    <xf numFmtId="43" fontId="0" fillId="2" borderId="2" xfId="0" applyNumberFormat="1" applyFill="1" applyBorder="1"/>
    <xf numFmtId="43" fontId="1" fillId="3" borderId="0" xfId="0" applyNumberFormat="1" applyFont="1" applyFill="1"/>
    <xf numFmtId="4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ySplit="2" topLeftCell="A3" activePane="bottomLeft" state="frozen"/>
      <selection pane="bottomLeft" activeCell="D97" sqref="D97"/>
    </sheetView>
  </sheetViews>
  <sheetFormatPr defaultRowHeight="12.75" x14ac:dyDescent="0.2"/>
  <cols>
    <col min="2" max="2" width="13.42578125" customWidth="1"/>
    <col min="4" max="5" width="15.5703125" customWidth="1"/>
    <col min="6" max="6" width="12.85546875" customWidth="1"/>
    <col min="7" max="8" width="10.14062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10</v>
      </c>
      <c r="F1" t="s">
        <v>4</v>
      </c>
      <c r="G1" t="s">
        <v>5</v>
      </c>
      <c r="H1" t="s">
        <v>5</v>
      </c>
      <c r="I1" t="s">
        <v>12</v>
      </c>
      <c r="J1" t="s">
        <v>13</v>
      </c>
      <c r="K1" t="s">
        <v>14</v>
      </c>
      <c r="L1" t="s">
        <v>16</v>
      </c>
    </row>
    <row r="2" spans="1:12" x14ac:dyDescent="0.2">
      <c r="G2" t="s">
        <v>6</v>
      </c>
      <c r="H2" t="s">
        <v>7</v>
      </c>
      <c r="I2" t="s">
        <v>11</v>
      </c>
      <c r="J2" t="s">
        <v>11</v>
      </c>
      <c r="K2" t="s">
        <v>15</v>
      </c>
      <c r="L2" t="s">
        <v>15</v>
      </c>
    </row>
    <row r="3" spans="1:12" x14ac:dyDescent="0.2">
      <c r="A3">
        <v>100</v>
      </c>
      <c r="B3" s="1">
        <v>0.04</v>
      </c>
      <c r="C3" s="1">
        <v>0.08</v>
      </c>
      <c r="D3">
        <f>A3*(1+B3)</f>
        <v>104</v>
      </c>
      <c r="E3">
        <f>D3-A3</f>
        <v>4</v>
      </c>
      <c r="F3" t="s">
        <v>8</v>
      </c>
      <c r="G3" s="2">
        <f>MAX(0,((D3*0.2)-(0.2*A3*(1+C3))))</f>
        <v>0</v>
      </c>
      <c r="H3" s="2">
        <f>IF(F3="No",0,E3*0.2)</f>
        <v>0</v>
      </c>
      <c r="I3" s="2">
        <f t="shared" ref="I3:I7" si="0">ROUND(G3*(1-0.238),2)</f>
        <v>0</v>
      </c>
      <c r="J3" s="2">
        <f t="shared" ref="J3:J7" si="1">ROUND(H3*(1-0.396),2)</f>
        <v>0</v>
      </c>
      <c r="K3" s="2">
        <f t="shared" ref="K3:K7" si="2">G3*0.238</f>
        <v>0</v>
      </c>
      <c r="L3" s="2">
        <f t="shared" ref="L3:L7" si="3">ROUND(H3*0.396,2)</f>
        <v>0</v>
      </c>
    </row>
    <row r="4" spans="1:12" x14ac:dyDescent="0.2">
      <c r="A4">
        <v>100</v>
      </c>
      <c r="B4" s="1">
        <v>0.05</v>
      </c>
      <c r="C4" s="1">
        <v>0.08</v>
      </c>
      <c r="D4">
        <f>A4*(1+B4)</f>
        <v>105</v>
      </c>
      <c r="E4">
        <f t="shared" ref="E4:E13" si="4">D4-A4</f>
        <v>5</v>
      </c>
      <c r="F4" t="s">
        <v>8</v>
      </c>
      <c r="G4" s="2">
        <f t="shared" ref="G4:G13" si="5">MAX(0,((D4*0.2)-(0.2*A4*(1+C4))))</f>
        <v>0</v>
      </c>
      <c r="H4" s="2">
        <f t="shared" ref="H4:H13" si="6">IF(F4="No",0,E4*0.2)</f>
        <v>0</v>
      </c>
      <c r="I4" s="2">
        <f t="shared" si="0"/>
        <v>0</v>
      </c>
      <c r="J4" s="2">
        <f t="shared" si="1"/>
        <v>0</v>
      </c>
      <c r="K4" s="2">
        <f t="shared" si="2"/>
        <v>0</v>
      </c>
      <c r="L4" s="2">
        <f t="shared" si="3"/>
        <v>0</v>
      </c>
    </row>
    <row r="5" spans="1:12" x14ac:dyDescent="0.2">
      <c r="A5">
        <v>100</v>
      </c>
      <c r="B5" s="1">
        <v>0.06</v>
      </c>
      <c r="C5" s="1">
        <v>0.08</v>
      </c>
      <c r="D5">
        <f t="shared" ref="D5:D13" si="7">A5*(1+B5)</f>
        <v>106</v>
      </c>
      <c r="E5">
        <f t="shared" si="4"/>
        <v>6</v>
      </c>
      <c r="F5" t="s">
        <v>8</v>
      </c>
      <c r="G5" s="2">
        <f t="shared" si="5"/>
        <v>0</v>
      </c>
      <c r="H5" s="2">
        <f t="shared" si="6"/>
        <v>0</v>
      </c>
      <c r="I5" s="2">
        <f t="shared" si="0"/>
        <v>0</v>
      </c>
      <c r="J5" s="2">
        <f t="shared" si="1"/>
        <v>0</v>
      </c>
      <c r="K5" s="2">
        <f t="shared" si="2"/>
        <v>0</v>
      </c>
      <c r="L5" s="2">
        <f t="shared" si="3"/>
        <v>0</v>
      </c>
    </row>
    <row r="6" spans="1:12" x14ac:dyDescent="0.2">
      <c r="A6">
        <v>100</v>
      </c>
      <c r="B6" s="1">
        <v>7.0000000000000007E-2</v>
      </c>
      <c r="C6" s="1">
        <v>0.08</v>
      </c>
      <c r="D6">
        <f t="shared" si="7"/>
        <v>107</v>
      </c>
      <c r="E6">
        <f t="shared" si="4"/>
        <v>7</v>
      </c>
      <c r="F6" t="s">
        <v>8</v>
      </c>
      <c r="G6" s="2">
        <f t="shared" si="5"/>
        <v>0</v>
      </c>
      <c r="H6" s="2">
        <f t="shared" si="6"/>
        <v>0</v>
      </c>
      <c r="I6" s="2">
        <f t="shared" si="0"/>
        <v>0</v>
      </c>
      <c r="J6" s="2">
        <f t="shared" si="1"/>
        <v>0</v>
      </c>
      <c r="K6" s="2">
        <f t="shared" si="2"/>
        <v>0</v>
      </c>
      <c r="L6" s="2">
        <f t="shared" si="3"/>
        <v>0</v>
      </c>
    </row>
    <row r="7" spans="1:12" x14ac:dyDescent="0.2">
      <c r="A7">
        <v>100</v>
      </c>
      <c r="B7" s="1">
        <v>0.08</v>
      </c>
      <c r="C7" s="1">
        <v>0.08</v>
      </c>
      <c r="D7">
        <f t="shared" si="7"/>
        <v>108</v>
      </c>
      <c r="E7">
        <f t="shared" si="4"/>
        <v>8</v>
      </c>
      <c r="F7" t="s">
        <v>8</v>
      </c>
      <c r="G7" s="2">
        <f t="shared" si="5"/>
        <v>0</v>
      </c>
      <c r="H7" s="9">
        <v>0</v>
      </c>
      <c r="I7" s="2">
        <f t="shared" si="0"/>
        <v>0</v>
      </c>
      <c r="J7" s="2">
        <f t="shared" si="1"/>
        <v>0</v>
      </c>
      <c r="K7" s="2">
        <f t="shared" si="2"/>
        <v>0</v>
      </c>
      <c r="L7" s="2">
        <f t="shared" si="3"/>
        <v>0</v>
      </c>
    </row>
    <row r="8" spans="1:12" x14ac:dyDescent="0.2">
      <c r="A8">
        <v>100</v>
      </c>
      <c r="B8" s="1">
        <v>0.09</v>
      </c>
      <c r="C8" s="1">
        <v>0.08</v>
      </c>
      <c r="D8">
        <f t="shared" si="7"/>
        <v>109.00000000000001</v>
      </c>
      <c r="E8">
        <f t="shared" si="4"/>
        <v>9.0000000000000142</v>
      </c>
      <c r="F8" t="s">
        <v>9</v>
      </c>
      <c r="G8" s="2">
        <f t="shared" si="5"/>
        <v>0.20000000000000284</v>
      </c>
      <c r="H8" s="9">
        <v>1</v>
      </c>
      <c r="I8" s="2">
        <f>ROUND(G8*(1-0.238),2)</f>
        <v>0.15</v>
      </c>
      <c r="J8" s="10">
        <f>ROUND(H8*(1-0.396),2)</f>
        <v>0.6</v>
      </c>
      <c r="K8" s="2">
        <f>G8*0.238</f>
        <v>4.7600000000000676E-2</v>
      </c>
      <c r="L8" s="2">
        <f>ROUND(H8*0.396,2)</f>
        <v>0.4</v>
      </c>
    </row>
    <row r="9" spans="1:12" x14ac:dyDescent="0.2">
      <c r="A9">
        <v>100</v>
      </c>
      <c r="B9" s="1">
        <v>0.1</v>
      </c>
      <c r="C9" s="1">
        <v>0.08</v>
      </c>
      <c r="D9">
        <f t="shared" si="7"/>
        <v>110.00000000000001</v>
      </c>
      <c r="E9">
        <f t="shared" si="4"/>
        <v>10.000000000000014</v>
      </c>
      <c r="F9" t="s">
        <v>9</v>
      </c>
      <c r="G9" s="2">
        <f t="shared" si="5"/>
        <v>0.40000000000000213</v>
      </c>
      <c r="H9" s="9">
        <f t="shared" si="6"/>
        <v>2.0000000000000031</v>
      </c>
      <c r="I9" s="2">
        <f t="shared" ref="I9:I18" si="8">ROUND(G9*(1-0.238),2)</f>
        <v>0.3</v>
      </c>
      <c r="J9" s="10">
        <f t="shared" ref="J9:J18" si="9">ROUND(H9*(1-0.396),2)</f>
        <v>1.21</v>
      </c>
      <c r="K9" s="2">
        <f t="shared" ref="K9:K18" si="10">G9*0.238</f>
        <v>9.5200000000000506E-2</v>
      </c>
      <c r="L9" s="2">
        <f t="shared" ref="L9:L18" si="11">ROUND(H9*0.396,2)</f>
        <v>0.79</v>
      </c>
    </row>
    <row r="10" spans="1:12" x14ac:dyDescent="0.2">
      <c r="A10">
        <v>100</v>
      </c>
      <c r="B10" s="1">
        <v>0.11</v>
      </c>
      <c r="C10" s="1">
        <v>0.08</v>
      </c>
      <c r="D10">
        <f t="shared" si="7"/>
        <v>111.00000000000001</v>
      </c>
      <c r="E10">
        <f t="shared" si="4"/>
        <v>11.000000000000014</v>
      </c>
      <c r="F10" t="s">
        <v>9</v>
      </c>
      <c r="G10" s="2">
        <f t="shared" si="5"/>
        <v>0.60000000000000142</v>
      </c>
      <c r="H10" s="2">
        <f t="shared" si="6"/>
        <v>2.2000000000000028</v>
      </c>
      <c r="I10" s="2">
        <f t="shared" si="8"/>
        <v>0.46</v>
      </c>
      <c r="J10" s="10">
        <f t="shared" si="9"/>
        <v>1.33</v>
      </c>
      <c r="K10" s="2">
        <f t="shared" si="10"/>
        <v>0.14280000000000034</v>
      </c>
      <c r="L10" s="2">
        <f t="shared" si="11"/>
        <v>0.87</v>
      </c>
    </row>
    <row r="11" spans="1:12" x14ac:dyDescent="0.2">
      <c r="A11">
        <v>100</v>
      </c>
      <c r="B11" s="1">
        <v>0.12</v>
      </c>
      <c r="C11" s="1">
        <v>0.08</v>
      </c>
      <c r="D11">
        <f t="shared" si="7"/>
        <v>112.00000000000001</v>
      </c>
      <c r="E11">
        <f t="shared" si="4"/>
        <v>12.000000000000014</v>
      </c>
      <c r="F11" t="s">
        <v>9</v>
      </c>
      <c r="G11" s="2">
        <f t="shared" si="5"/>
        <v>0.80000000000000426</v>
      </c>
      <c r="H11" s="2">
        <f t="shared" si="6"/>
        <v>2.400000000000003</v>
      </c>
      <c r="I11" s="2">
        <f t="shared" si="8"/>
        <v>0.61</v>
      </c>
      <c r="J11" s="10">
        <f t="shared" si="9"/>
        <v>1.45</v>
      </c>
      <c r="K11" s="2">
        <f t="shared" si="10"/>
        <v>0.19040000000000101</v>
      </c>
      <c r="L11" s="2">
        <f t="shared" si="11"/>
        <v>0.95</v>
      </c>
    </row>
    <row r="12" spans="1:12" x14ac:dyDescent="0.2">
      <c r="A12">
        <v>100</v>
      </c>
      <c r="B12" s="1">
        <v>0.13</v>
      </c>
      <c r="C12" s="1">
        <v>0.08</v>
      </c>
      <c r="D12">
        <f t="shared" si="7"/>
        <v>112.99999999999999</v>
      </c>
      <c r="E12">
        <f t="shared" si="4"/>
        <v>12.999999999999986</v>
      </c>
      <c r="F12" t="s">
        <v>9</v>
      </c>
      <c r="G12" s="2">
        <f t="shared" si="5"/>
        <v>0.99999999999999645</v>
      </c>
      <c r="H12" s="2">
        <f t="shared" si="6"/>
        <v>2.5999999999999974</v>
      </c>
      <c r="I12" s="2">
        <f t="shared" si="8"/>
        <v>0.76</v>
      </c>
      <c r="J12" s="10">
        <f t="shared" si="9"/>
        <v>1.57</v>
      </c>
      <c r="K12" s="2">
        <f t="shared" si="10"/>
        <v>0.23799999999999916</v>
      </c>
      <c r="L12" s="2">
        <f t="shared" si="11"/>
        <v>1.03</v>
      </c>
    </row>
    <row r="13" spans="1:12" x14ac:dyDescent="0.2">
      <c r="A13">
        <v>100</v>
      </c>
      <c r="B13" s="1">
        <v>0.14000000000000001</v>
      </c>
      <c r="C13" s="1">
        <v>0.08</v>
      </c>
      <c r="D13">
        <f t="shared" si="7"/>
        <v>114.00000000000001</v>
      </c>
      <c r="E13">
        <f t="shared" si="4"/>
        <v>14.000000000000014</v>
      </c>
      <c r="F13" t="s">
        <v>9</v>
      </c>
      <c r="G13" s="2">
        <f t="shared" si="5"/>
        <v>1.2000000000000028</v>
      </c>
      <c r="H13" s="2">
        <f t="shared" si="6"/>
        <v>2.8000000000000029</v>
      </c>
      <c r="I13" s="2">
        <f t="shared" si="8"/>
        <v>0.91</v>
      </c>
      <c r="J13" s="10">
        <f t="shared" si="9"/>
        <v>1.69</v>
      </c>
      <c r="K13" s="2">
        <f t="shared" si="10"/>
        <v>0.28560000000000069</v>
      </c>
      <c r="L13" s="2">
        <f t="shared" si="11"/>
        <v>1.1100000000000001</v>
      </c>
    </row>
    <row r="14" spans="1:12" x14ac:dyDescent="0.2">
      <c r="A14">
        <v>100</v>
      </c>
      <c r="B14" s="1">
        <v>0.15</v>
      </c>
      <c r="C14" s="1">
        <v>0.08</v>
      </c>
      <c r="D14">
        <f t="shared" ref="D14:D24" si="12">A14*(1+B14)</f>
        <v>114.99999999999999</v>
      </c>
      <c r="E14">
        <f t="shared" ref="E14:E24" si="13">D14-A14</f>
        <v>14.999999999999986</v>
      </c>
      <c r="F14" t="s">
        <v>9</v>
      </c>
      <c r="G14" s="2">
        <f>MAX(0,((D14*0.2)-(0.2*A14*(1+C14))))</f>
        <v>1.3999999999999986</v>
      </c>
      <c r="H14" s="2">
        <f t="shared" ref="H14:H24" si="14">IF(F14="No",0,E14*0.2)</f>
        <v>2.9999999999999973</v>
      </c>
      <c r="I14" s="2">
        <f t="shared" si="8"/>
        <v>1.07</v>
      </c>
      <c r="J14" s="10">
        <f t="shared" si="9"/>
        <v>1.81</v>
      </c>
      <c r="K14" s="2">
        <f t="shared" si="10"/>
        <v>0.33319999999999966</v>
      </c>
      <c r="L14" s="2">
        <f t="shared" si="11"/>
        <v>1.19</v>
      </c>
    </row>
    <row r="15" spans="1:12" x14ac:dyDescent="0.2">
      <c r="A15">
        <v>100</v>
      </c>
      <c r="B15" s="1">
        <v>0.16</v>
      </c>
      <c r="C15" s="1">
        <v>0.08</v>
      </c>
      <c r="D15">
        <f t="shared" si="12"/>
        <v>115.99999999999999</v>
      </c>
      <c r="E15">
        <f t="shared" si="13"/>
        <v>15.999999999999986</v>
      </c>
      <c r="F15" t="s">
        <v>9</v>
      </c>
      <c r="G15" s="2">
        <f t="shared" ref="G15:G24" si="15">MAX(0,((D15*0.2)-(0.2*A15*(1+C15))))</f>
        <v>1.5999999999999979</v>
      </c>
      <c r="H15" s="2">
        <f t="shared" si="14"/>
        <v>3.1999999999999975</v>
      </c>
      <c r="I15" s="2">
        <f t="shared" si="8"/>
        <v>1.22</v>
      </c>
      <c r="J15" s="10">
        <f t="shared" si="9"/>
        <v>1.93</v>
      </c>
      <c r="K15" s="2">
        <f t="shared" si="10"/>
        <v>0.38079999999999947</v>
      </c>
      <c r="L15" s="2">
        <f t="shared" si="11"/>
        <v>1.27</v>
      </c>
    </row>
    <row r="16" spans="1:12" x14ac:dyDescent="0.2">
      <c r="A16">
        <v>100</v>
      </c>
      <c r="B16" s="1">
        <v>0.17</v>
      </c>
      <c r="C16" s="1">
        <v>0.08</v>
      </c>
      <c r="D16">
        <f t="shared" si="12"/>
        <v>117</v>
      </c>
      <c r="E16">
        <f t="shared" si="13"/>
        <v>17</v>
      </c>
      <c r="F16" t="s">
        <v>9</v>
      </c>
      <c r="G16" s="2">
        <f t="shared" si="15"/>
        <v>1.8000000000000007</v>
      </c>
      <c r="H16" s="2">
        <f t="shared" si="14"/>
        <v>3.4000000000000004</v>
      </c>
      <c r="I16" s="2">
        <f t="shared" si="8"/>
        <v>1.37</v>
      </c>
      <c r="J16" s="10">
        <f t="shared" si="9"/>
        <v>2.0499999999999998</v>
      </c>
      <c r="K16" s="2">
        <f t="shared" si="10"/>
        <v>0.42840000000000017</v>
      </c>
      <c r="L16" s="2">
        <f t="shared" si="11"/>
        <v>1.35</v>
      </c>
    </row>
    <row r="17" spans="1:12" x14ac:dyDescent="0.2">
      <c r="A17">
        <v>100</v>
      </c>
      <c r="B17" s="1">
        <v>0.18</v>
      </c>
      <c r="C17" s="1">
        <v>0.08</v>
      </c>
      <c r="D17">
        <f t="shared" si="12"/>
        <v>118</v>
      </c>
      <c r="E17">
        <f t="shared" si="13"/>
        <v>18</v>
      </c>
      <c r="F17" t="s">
        <v>9</v>
      </c>
      <c r="G17" s="2">
        <f t="shared" si="15"/>
        <v>2</v>
      </c>
      <c r="H17" s="2">
        <f t="shared" si="14"/>
        <v>3.6</v>
      </c>
      <c r="I17" s="2">
        <f t="shared" si="8"/>
        <v>1.52</v>
      </c>
      <c r="J17" s="10">
        <f t="shared" si="9"/>
        <v>2.17</v>
      </c>
      <c r="K17" s="2">
        <f t="shared" si="10"/>
        <v>0.47599999999999998</v>
      </c>
      <c r="L17" s="2">
        <f t="shared" si="11"/>
        <v>1.43</v>
      </c>
    </row>
    <row r="18" spans="1:12" x14ac:dyDescent="0.2">
      <c r="A18">
        <v>100</v>
      </c>
      <c r="B18" s="1">
        <v>0.19</v>
      </c>
      <c r="C18" s="1">
        <v>0.08</v>
      </c>
      <c r="D18">
        <f t="shared" si="12"/>
        <v>119</v>
      </c>
      <c r="E18">
        <f t="shared" si="13"/>
        <v>19</v>
      </c>
      <c r="F18" t="s">
        <v>9</v>
      </c>
      <c r="G18" s="2">
        <f t="shared" si="15"/>
        <v>2.1999999999999993</v>
      </c>
      <c r="H18" s="2">
        <f t="shared" si="14"/>
        <v>3.8000000000000003</v>
      </c>
      <c r="I18" s="2">
        <f t="shared" si="8"/>
        <v>1.68</v>
      </c>
      <c r="J18" s="10">
        <f t="shared" si="9"/>
        <v>2.2999999999999998</v>
      </c>
      <c r="K18" s="2">
        <f t="shared" si="10"/>
        <v>0.52359999999999984</v>
      </c>
      <c r="L18" s="2">
        <f t="shared" si="11"/>
        <v>1.5</v>
      </c>
    </row>
    <row r="19" spans="1:12" x14ac:dyDescent="0.2">
      <c r="A19">
        <v>100</v>
      </c>
      <c r="B19" s="1">
        <v>0.2</v>
      </c>
      <c r="C19" s="1">
        <v>0.08</v>
      </c>
      <c r="D19">
        <f t="shared" si="12"/>
        <v>120</v>
      </c>
      <c r="E19">
        <f t="shared" si="13"/>
        <v>20</v>
      </c>
      <c r="F19" t="s">
        <v>9</v>
      </c>
      <c r="G19" s="2">
        <f t="shared" si="15"/>
        <v>2.3999999999999986</v>
      </c>
      <c r="H19" s="2">
        <f t="shared" si="14"/>
        <v>4</v>
      </c>
      <c r="I19" s="2">
        <f t="shared" ref="I19:I48" si="16">ROUND(G19*(1-0.238),2)</f>
        <v>1.83</v>
      </c>
      <c r="J19" s="10">
        <f t="shared" ref="J19:J48" si="17">ROUND(H19*(1-0.396),2)</f>
        <v>2.42</v>
      </c>
      <c r="K19" s="2">
        <f t="shared" ref="K19:K48" si="18">G19*0.238</f>
        <v>0.5711999999999996</v>
      </c>
      <c r="L19" s="2">
        <f t="shared" ref="L19:L48" si="19">ROUND(H19*0.396,2)</f>
        <v>1.58</v>
      </c>
    </row>
    <row r="20" spans="1:12" x14ac:dyDescent="0.2">
      <c r="A20">
        <v>100</v>
      </c>
      <c r="B20" s="1">
        <v>0.21</v>
      </c>
      <c r="C20" s="1">
        <v>0.08</v>
      </c>
      <c r="D20">
        <f t="shared" si="12"/>
        <v>121</v>
      </c>
      <c r="E20">
        <f t="shared" si="13"/>
        <v>21</v>
      </c>
      <c r="F20" t="s">
        <v>9</v>
      </c>
      <c r="G20" s="2">
        <f t="shared" si="15"/>
        <v>2.6000000000000014</v>
      </c>
      <c r="H20" s="2">
        <f t="shared" si="14"/>
        <v>4.2</v>
      </c>
      <c r="I20" s="2">
        <f t="shared" si="16"/>
        <v>1.98</v>
      </c>
      <c r="J20" s="10">
        <f t="shared" si="17"/>
        <v>2.54</v>
      </c>
      <c r="K20" s="2">
        <f t="shared" si="18"/>
        <v>0.61880000000000035</v>
      </c>
      <c r="L20" s="2">
        <f t="shared" si="19"/>
        <v>1.66</v>
      </c>
    </row>
    <row r="21" spans="1:12" x14ac:dyDescent="0.2">
      <c r="A21">
        <v>100</v>
      </c>
      <c r="B21" s="1">
        <v>0.22</v>
      </c>
      <c r="C21" s="1">
        <v>0.08</v>
      </c>
      <c r="D21">
        <f t="shared" si="12"/>
        <v>122</v>
      </c>
      <c r="E21">
        <f t="shared" si="13"/>
        <v>22</v>
      </c>
      <c r="F21" t="s">
        <v>9</v>
      </c>
      <c r="G21" s="2">
        <f t="shared" si="15"/>
        <v>2.8000000000000007</v>
      </c>
      <c r="H21" s="2">
        <f t="shared" si="14"/>
        <v>4.4000000000000004</v>
      </c>
      <c r="I21" s="2">
        <f t="shared" si="16"/>
        <v>2.13</v>
      </c>
      <c r="J21" s="10">
        <f t="shared" si="17"/>
        <v>2.66</v>
      </c>
      <c r="K21" s="2">
        <f t="shared" si="18"/>
        <v>0.6664000000000001</v>
      </c>
      <c r="L21" s="2">
        <f t="shared" si="19"/>
        <v>1.74</v>
      </c>
    </row>
    <row r="22" spans="1:12" x14ac:dyDescent="0.2">
      <c r="A22">
        <v>100</v>
      </c>
      <c r="B22" s="1">
        <v>0.23</v>
      </c>
      <c r="C22" s="1">
        <v>0.08</v>
      </c>
      <c r="D22">
        <f t="shared" si="12"/>
        <v>123</v>
      </c>
      <c r="E22">
        <f t="shared" si="13"/>
        <v>23</v>
      </c>
      <c r="F22" t="s">
        <v>9</v>
      </c>
      <c r="G22" s="2">
        <f t="shared" si="15"/>
        <v>3</v>
      </c>
      <c r="H22" s="2">
        <f t="shared" si="14"/>
        <v>4.6000000000000005</v>
      </c>
      <c r="I22" s="2">
        <f t="shared" si="16"/>
        <v>2.29</v>
      </c>
      <c r="J22" s="10">
        <f t="shared" si="17"/>
        <v>2.78</v>
      </c>
      <c r="K22" s="2">
        <f t="shared" si="18"/>
        <v>0.71399999999999997</v>
      </c>
      <c r="L22" s="2">
        <f t="shared" si="19"/>
        <v>1.82</v>
      </c>
    </row>
    <row r="23" spans="1:12" x14ac:dyDescent="0.2">
      <c r="A23">
        <v>100</v>
      </c>
      <c r="B23" s="1">
        <v>0.24</v>
      </c>
      <c r="C23" s="1">
        <v>0.08</v>
      </c>
      <c r="D23">
        <f t="shared" si="12"/>
        <v>124</v>
      </c>
      <c r="E23">
        <f t="shared" si="13"/>
        <v>24</v>
      </c>
      <c r="F23" t="s">
        <v>9</v>
      </c>
      <c r="G23" s="2">
        <f t="shared" si="15"/>
        <v>3.1999999999999993</v>
      </c>
      <c r="H23" s="2">
        <f t="shared" si="14"/>
        <v>4.8000000000000007</v>
      </c>
      <c r="I23" s="2">
        <f t="shared" si="16"/>
        <v>2.44</v>
      </c>
      <c r="J23" s="10">
        <f t="shared" si="17"/>
        <v>2.9</v>
      </c>
      <c r="K23" s="2">
        <f t="shared" si="18"/>
        <v>0.76159999999999983</v>
      </c>
      <c r="L23" s="2">
        <f t="shared" si="19"/>
        <v>1.9</v>
      </c>
    </row>
    <row r="24" spans="1:12" x14ac:dyDescent="0.2">
      <c r="A24">
        <v>100</v>
      </c>
      <c r="B24" s="1">
        <v>0.25</v>
      </c>
      <c r="C24" s="1">
        <v>0.08</v>
      </c>
      <c r="D24">
        <f t="shared" si="12"/>
        <v>125</v>
      </c>
      <c r="E24">
        <f t="shared" si="13"/>
        <v>25</v>
      </c>
      <c r="F24" t="s">
        <v>9</v>
      </c>
      <c r="G24" s="2">
        <f t="shared" si="15"/>
        <v>3.3999999999999986</v>
      </c>
      <c r="H24" s="2">
        <f t="shared" si="14"/>
        <v>5</v>
      </c>
      <c r="I24" s="2">
        <f t="shared" si="16"/>
        <v>2.59</v>
      </c>
      <c r="J24" s="10">
        <f t="shared" si="17"/>
        <v>3.02</v>
      </c>
      <c r="K24" s="2">
        <f t="shared" si="18"/>
        <v>0.80919999999999959</v>
      </c>
      <c r="L24" s="2">
        <f t="shared" si="19"/>
        <v>1.98</v>
      </c>
    </row>
    <row r="25" spans="1:12" x14ac:dyDescent="0.2">
      <c r="A25">
        <v>100</v>
      </c>
      <c r="B25" s="1">
        <v>0.26</v>
      </c>
      <c r="C25" s="1">
        <v>0.08</v>
      </c>
      <c r="D25">
        <f t="shared" ref="D25:D69" si="20">A25*(1+B25)</f>
        <v>126</v>
      </c>
      <c r="E25">
        <f t="shared" ref="E25:E69" si="21">D25-A25</f>
        <v>26</v>
      </c>
      <c r="F25" t="s">
        <v>9</v>
      </c>
      <c r="G25" s="2">
        <f t="shared" ref="G25:G69" si="22">MAX(0,((D25*0.2)-(0.2*A25*(1+C25))))</f>
        <v>3.6000000000000014</v>
      </c>
      <c r="H25" s="2">
        <f t="shared" ref="H25:H69" si="23">IF(F25="No",0,E25*0.2)</f>
        <v>5.2</v>
      </c>
      <c r="I25" s="2">
        <f t="shared" si="16"/>
        <v>2.74</v>
      </c>
      <c r="J25" s="10">
        <f t="shared" si="17"/>
        <v>3.14</v>
      </c>
      <c r="K25" s="2">
        <f t="shared" si="18"/>
        <v>0.85680000000000034</v>
      </c>
      <c r="L25" s="2">
        <f t="shared" si="19"/>
        <v>2.06</v>
      </c>
    </row>
    <row r="26" spans="1:12" x14ac:dyDescent="0.2">
      <c r="A26">
        <v>100</v>
      </c>
      <c r="B26" s="1">
        <v>0.27</v>
      </c>
      <c r="C26" s="1">
        <v>0.08</v>
      </c>
      <c r="D26">
        <f t="shared" si="20"/>
        <v>127</v>
      </c>
      <c r="E26">
        <f t="shared" si="21"/>
        <v>27</v>
      </c>
      <c r="F26" t="s">
        <v>9</v>
      </c>
      <c r="G26" s="2">
        <f t="shared" si="22"/>
        <v>3.8000000000000007</v>
      </c>
      <c r="H26" s="2">
        <f t="shared" si="23"/>
        <v>5.4</v>
      </c>
      <c r="I26" s="2">
        <f t="shared" si="16"/>
        <v>2.9</v>
      </c>
      <c r="J26" s="10">
        <f t="shared" si="17"/>
        <v>3.26</v>
      </c>
      <c r="K26" s="2">
        <f t="shared" si="18"/>
        <v>0.90440000000000009</v>
      </c>
      <c r="L26" s="2">
        <f t="shared" si="19"/>
        <v>2.14</v>
      </c>
    </row>
    <row r="27" spans="1:12" x14ac:dyDescent="0.2">
      <c r="A27">
        <v>100</v>
      </c>
      <c r="B27" s="1">
        <v>0.28000000000000003</v>
      </c>
      <c r="C27" s="1">
        <v>0.08</v>
      </c>
      <c r="D27">
        <f t="shared" si="20"/>
        <v>128</v>
      </c>
      <c r="E27">
        <f t="shared" si="21"/>
        <v>28</v>
      </c>
      <c r="F27" t="s">
        <v>9</v>
      </c>
      <c r="G27" s="2">
        <f t="shared" si="22"/>
        <v>4</v>
      </c>
      <c r="H27" s="2">
        <f t="shared" si="23"/>
        <v>5.6000000000000005</v>
      </c>
      <c r="I27" s="2">
        <f t="shared" si="16"/>
        <v>3.05</v>
      </c>
      <c r="J27" s="10">
        <f t="shared" si="17"/>
        <v>3.38</v>
      </c>
      <c r="K27" s="2">
        <f t="shared" si="18"/>
        <v>0.95199999999999996</v>
      </c>
      <c r="L27" s="2">
        <f t="shared" si="19"/>
        <v>2.2200000000000002</v>
      </c>
    </row>
    <row r="28" spans="1:12" x14ac:dyDescent="0.2">
      <c r="A28">
        <v>100</v>
      </c>
      <c r="B28" s="1">
        <v>0.28999999999999998</v>
      </c>
      <c r="C28" s="1">
        <v>0.08</v>
      </c>
      <c r="D28">
        <f t="shared" si="20"/>
        <v>129</v>
      </c>
      <c r="E28">
        <f t="shared" si="21"/>
        <v>29</v>
      </c>
      <c r="F28" t="s">
        <v>9</v>
      </c>
      <c r="G28" s="2">
        <f t="shared" si="22"/>
        <v>4.1999999999999993</v>
      </c>
      <c r="H28" s="2">
        <f t="shared" si="23"/>
        <v>5.8000000000000007</v>
      </c>
      <c r="I28" s="2">
        <f t="shared" si="16"/>
        <v>3.2</v>
      </c>
      <c r="J28" s="10">
        <f t="shared" si="17"/>
        <v>3.5</v>
      </c>
      <c r="K28" s="2">
        <f t="shared" si="18"/>
        <v>0.99959999999999982</v>
      </c>
      <c r="L28" s="2">
        <f t="shared" si="19"/>
        <v>2.2999999999999998</v>
      </c>
    </row>
    <row r="29" spans="1:12" x14ac:dyDescent="0.2">
      <c r="A29">
        <v>100</v>
      </c>
      <c r="B29" s="1">
        <v>0.3</v>
      </c>
      <c r="C29" s="1">
        <v>0.08</v>
      </c>
      <c r="D29">
        <f t="shared" si="20"/>
        <v>130</v>
      </c>
      <c r="E29">
        <f t="shared" si="21"/>
        <v>30</v>
      </c>
      <c r="F29" t="s">
        <v>9</v>
      </c>
      <c r="G29" s="2">
        <f t="shared" si="22"/>
        <v>4.3999999999999986</v>
      </c>
      <c r="H29" s="2">
        <f t="shared" si="23"/>
        <v>6</v>
      </c>
      <c r="I29" s="2">
        <f t="shared" si="16"/>
        <v>3.35</v>
      </c>
      <c r="J29" s="10">
        <f t="shared" si="17"/>
        <v>3.62</v>
      </c>
      <c r="K29" s="2">
        <f t="shared" si="18"/>
        <v>1.0471999999999997</v>
      </c>
      <c r="L29" s="2">
        <f t="shared" si="19"/>
        <v>2.38</v>
      </c>
    </row>
    <row r="30" spans="1:12" x14ac:dyDescent="0.2">
      <c r="A30">
        <v>100</v>
      </c>
      <c r="B30" s="1">
        <v>0.31</v>
      </c>
      <c r="C30" s="1">
        <v>0.08</v>
      </c>
      <c r="D30">
        <f t="shared" si="20"/>
        <v>131</v>
      </c>
      <c r="E30">
        <f t="shared" si="21"/>
        <v>31</v>
      </c>
      <c r="F30" t="s">
        <v>9</v>
      </c>
      <c r="G30" s="2">
        <f t="shared" si="22"/>
        <v>4.6000000000000014</v>
      </c>
      <c r="H30" s="2">
        <f t="shared" si="23"/>
        <v>6.2</v>
      </c>
      <c r="I30" s="2">
        <f t="shared" si="16"/>
        <v>3.51</v>
      </c>
      <c r="J30" s="10">
        <f t="shared" si="17"/>
        <v>3.74</v>
      </c>
      <c r="K30" s="2">
        <f t="shared" si="18"/>
        <v>1.0948000000000002</v>
      </c>
      <c r="L30" s="2">
        <f t="shared" si="19"/>
        <v>2.46</v>
      </c>
    </row>
    <row r="31" spans="1:12" x14ac:dyDescent="0.2">
      <c r="A31">
        <v>100</v>
      </c>
      <c r="B31" s="1">
        <v>0.32</v>
      </c>
      <c r="C31" s="1">
        <v>0.08</v>
      </c>
      <c r="D31">
        <f t="shared" si="20"/>
        <v>132</v>
      </c>
      <c r="E31">
        <f t="shared" si="21"/>
        <v>32</v>
      </c>
      <c r="F31" t="s">
        <v>9</v>
      </c>
      <c r="G31" s="2">
        <f t="shared" si="22"/>
        <v>4.8000000000000007</v>
      </c>
      <c r="H31" s="2">
        <f t="shared" si="23"/>
        <v>6.4</v>
      </c>
      <c r="I31" s="2">
        <f t="shared" si="16"/>
        <v>3.66</v>
      </c>
      <c r="J31" s="10">
        <f t="shared" si="17"/>
        <v>3.87</v>
      </c>
      <c r="K31" s="2">
        <f t="shared" si="18"/>
        <v>1.1424000000000001</v>
      </c>
      <c r="L31" s="2">
        <f t="shared" si="19"/>
        <v>2.5299999999999998</v>
      </c>
    </row>
    <row r="32" spans="1:12" x14ac:dyDescent="0.2">
      <c r="A32">
        <v>100</v>
      </c>
      <c r="B32" s="1">
        <v>0.33</v>
      </c>
      <c r="C32" s="1">
        <v>0.08</v>
      </c>
      <c r="D32">
        <f t="shared" si="20"/>
        <v>133</v>
      </c>
      <c r="E32">
        <f t="shared" si="21"/>
        <v>33</v>
      </c>
      <c r="F32" t="s">
        <v>9</v>
      </c>
      <c r="G32" s="2">
        <f t="shared" si="22"/>
        <v>5</v>
      </c>
      <c r="H32" s="2">
        <f t="shared" si="23"/>
        <v>6.6000000000000005</v>
      </c>
      <c r="I32" s="2">
        <f t="shared" si="16"/>
        <v>3.81</v>
      </c>
      <c r="J32" s="10">
        <f t="shared" si="17"/>
        <v>3.99</v>
      </c>
      <c r="K32" s="2">
        <f t="shared" si="18"/>
        <v>1.19</v>
      </c>
      <c r="L32" s="2">
        <f t="shared" si="19"/>
        <v>2.61</v>
      </c>
    </row>
    <row r="33" spans="1:12" x14ac:dyDescent="0.2">
      <c r="A33">
        <v>100</v>
      </c>
      <c r="B33" s="1">
        <v>0.34</v>
      </c>
      <c r="C33" s="1">
        <v>0.08</v>
      </c>
      <c r="D33">
        <f t="shared" si="20"/>
        <v>134</v>
      </c>
      <c r="E33">
        <f t="shared" si="21"/>
        <v>34</v>
      </c>
      <c r="F33" t="s">
        <v>9</v>
      </c>
      <c r="G33" s="2">
        <f t="shared" si="22"/>
        <v>5.1999999999999993</v>
      </c>
      <c r="H33" s="2">
        <f t="shared" si="23"/>
        <v>6.8000000000000007</v>
      </c>
      <c r="I33" s="2">
        <f t="shared" si="16"/>
        <v>3.96</v>
      </c>
      <c r="J33" s="10">
        <f t="shared" si="17"/>
        <v>4.1100000000000003</v>
      </c>
      <c r="K33" s="2">
        <f t="shared" si="18"/>
        <v>1.2375999999999998</v>
      </c>
      <c r="L33" s="2">
        <f t="shared" si="19"/>
        <v>2.69</v>
      </c>
    </row>
    <row r="34" spans="1:12" x14ac:dyDescent="0.2">
      <c r="A34">
        <v>100</v>
      </c>
      <c r="B34" s="1">
        <v>0.35</v>
      </c>
      <c r="C34" s="1">
        <v>0.08</v>
      </c>
      <c r="D34">
        <f t="shared" si="20"/>
        <v>135</v>
      </c>
      <c r="E34">
        <f t="shared" si="21"/>
        <v>35</v>
      </c>
      <c r="F34" t="s">
        <v>9</v>
      </c>
      <c r="G34" s="2">
        <f t="shared" si="22"/>
        <v>5.3999999999999986</v>
      </c>
      <c r="H34" s="2">
        <f t="shared" si="23"/>
        <v>7</v>
      </c>
      <c r="I34" s="2">
        <f t="shared" si="16"/>
        <v>4.1100000000000003</v>
      </c>
      <c r="J34" s="10">
        <f t="shared" si="17"/>
        <v>4.2300000000000004</v>
      </c>
      <c r="K34" s="2">
        <f t="shared" si="18"/>
        <v>1.2851999999999997</v>
      </c>
      <c r="L34" s="2">
        <f t="shared" si="19"/>
        <v>2.77</v>
      </c>
    </row>
    <row r="35" spans="1:12" x14ac:dyDescent="0.2">
      <c r="A35">
        <v>100</v>
      </c>
      <c r="B35" s="1">
        <v>0.36</v>
      </c>
      <c r="C35" s="1">
        <v>0.08</v>
      </c>
      <c r="D35">
        <f t="shared" si="20"/>
        <v>136</v>
      </c>
      <c r="E35">
        <f t="shared" si="21"/>
        <v>36</v>
      </c>
      <c r="F35" t="s">
        <v>9</v>
      </c>
      <c r="G35" s="2">
        <f t="shared" si="22"/>
        <v>5.6000000000000014</v>
      </c>
      <c r="H35" s="2">
        <f t="shared" si="23"/>
        <v>7.2</v>
      </c>
      <c r="I35" s="2">
        <f t="shared" si="16"/>
        <v>4.2699999999999996</v>
      </c>
      <c r="J35" s="10">
        <f t="shared" si="17"/>
        <v>4.3499999999999996</v>
      </c>
      <c r="K35" s="2">
        <f t="shared" si="18"/>
        <v>1.3328000000000002</v>
      </c>
      <c r="L35" s="2">
        <f t="shared" si="19"/>
        <v>2.85</v>
      </c>
    </row>
    <row r="36" spans="1:12" x14ac:dyDescent="0.2">
      <c r="A36">
        <v>100</v>
      </c>
      <c r="B36" s="1">
        <v>0.37</v>
      </c>
      <c r="C36" s="1">
        <v>0.08</v>
      </c>
      <c r="D36">
        <f t="shared" si="20"/>
        <v>137</v>
      </c>
      <c r="E36">
        <f t="shared" si="21"/>
        <v>37</v>
      </c>
      <c r="F36" t="s">
        <v>9</v>
      </c>
      <c r="G36" s="2">
        <f t="shared" si="22"/>
        <v>5.8000000000000007</v>
      </c>
      <c r="H36" s="2">
        <f t="shared" si="23"/>
        <v>7.4</v>
      </c>
      <c r="I36" s="2">
        <f t="shared" si="16"/>
        <v>4.42</v>
      </c>
      <c r="J36" s="10">
        <f t="shared" si="17"/>
        <v>4.47</v>
      </c>
      <c r="K36" s="2">
        <f t="shared" si="18"/>
        <v>1.3804000000000001</v>
      </c>
      <c r="L36" s="2">
        <f t="shared" si="19"/>
        <v>2.93</v>
      </c>
    </row>
    <row r="37" spans="1:12" x14ac:dyDescent="0.2">
      <c r="A37">
        <v>100</v>
      </c>
      <c r="B37" s="1">
        <v>0.38</v>
      </c>
      <c r="C37" s="1">
        <v>0.08</v>
      </c>
      <c r="D37">
        <f t="shared" si="20"/>
        <v>138</v>
      </c>
      <c r="E37">
        <f t="shared" si="21"/>
        <v>38</v>
      </c>
      <c r="F37" t="s">
        <v>9</v>
      </c>
      <c r="G37" s="2">
        <f t="shared" si="22"/>
        <v>6</v>
      </c>
      <c r="H37" s="2">
        <f t="shared" si="23"/>
        <v>7.6000000000000005</v>
      </c>
      <c r="I37" s="2">
        <f t="shared" si="16"/>
        <v>4.57</v>
      </c>
      <c r="J37" s="10">
        <f t="shared" si="17"/>
        <v>4.59</v>
      </c>
      <c r="K37" s="2">
        <f t="shared" si="18"/>
        <v>1.4279999999999999</v>
      </c>
      <c r="L37" s="2">
        <f t="shared" si="19"/>
        <v>3.01</v>
      </c>
    </row>
    <row r="38" spans="1:12" x14ac:dyDescent="0.2">
      <c r="A38" s="3">
        <v>100</v>
      </c>
      <c r="B38" s="4">
        <v>0.39</v>
      </c>
      <c r="C38" s="4">
        <v>0.08</v>
      </c>
      <c r="D38" s="5">
        <f t="shared" si="20"/>
        <v>139</v>
      </c>
      <c r="E38" s="5">
        <f t="shared" si="21"/>
        <v>39</v>
      </c>
      <c r="F38" s="5" t="s">
        <v>9</v>
      </c>
      <c r="G38" s="6">
        <f t="shared" si="22"/>
        <v>6.1999999999999993</v>
      </c>
      <c r="H38" s="6">
        <f t="shared" si="23"/>
        <v>7.8000000000000007</v>
      </c>
      <c r="I38" s="8">
        <f t="shared" si="16"/>
        <v>4.72</v>
      </c>
      <c r="J38" s="8">
        <f t="shared" si="17"/>
        <v>4.71</v>
      </c>
      <c r="K38" s="6">
        <f t="shared" si="18"/>
        <v>1.4755999999999998</v>
      </c>
      <c r="L38" s="7">
        <f t="shared" si="19"/>
        <v>3.09</v>
      </c>
    </row>
    <row r="39" spans="1:12" x14ac:dyDescent="0.2">
      <c r="A39">
        <v>100</v>
      </c>
      <c r="B39" s="1">
        <v>0.4</v>
      </c>
      <c r="C39" s="1">
        <v>0.08</v>
      </c>
      <c r="D39">
        <f t="shared" si="20"/>
        <v>140</v>
      </c>
      <c r="E39">
        <f t="shared" si="21"/>
        <v>40</v>
      </c>
      <c r="F39" t="s">
        <v>9</v>
      </c>
      <c r="G39" s="2">
        <f t="shared" si="22"/>
        <v>6.3999999999999986</v>
      </c>
      <c r="H39" s="2">
        <f t="shared" si="23"/>
        <v>8</v>
      </c>
      <c r="I39" s="10">
        <f t="shared" si="16"/>
        <v>4.88</v>
      </c>
      <c r="J39" s="2">
        <f t="shared" si="17"/>
        <v>4.83</v>
      </c>
      <c r="K39" s="2">
        <f t="shared" si="18"/>
        <v>1.5231999999999997</v>
      </c>
      <c r="L39" s="2">
        <f t="shared" si="19"/>
        <v>3.17</v>
      </c>
    </row>
    <row r="40" spans="1:12" x14ac:dyDescent="0.2">
      <c r="A40">
        <v>100</v>
      </c>
      <c r="B40" s="1">
        <v>0.41</v>
      </c>
      <c r="C40" s="1">
        <v>0.08</v>
      </c>
      <c r="D40">
        <f t="shared" si="20"/>
        <v>141</v>
      </c>
      <c r="E40">
        <f t="shared" si="21"/>
        <v>41</v>
      </c>
      <c r="F40" t="s">
        <v>9</v>
      </c>
      <c r="G40" s="2">
        <f t="shared" si="22"/>
        <v>6.6000000000000014</v>
      </c>
      <c r="H40" s="2">
        <f t="shared" si="23"/>
        <v>8.2000000000000011</v>
      </c>
      <c r="I40" s="10">
        <f t="shared" si="16"/>
        <v>5.03</v>
      </c>
      <c r="J40" s="2">
        <f t="shared" si="17"/>
        <v>4.95</v>
      </c>
      <c r="K40" s="2">
        <f t="shared" si="18"/>
        <v>1.5708000000000002</v>
      </c>
      <c r="L40" s="2">
        <f t="shared" si="19"/>
        <v>3.25</v>
      </c>
    </row>
    <row r="41" spans="1:12" x14ac:dyDescent="0.2">
      <c r="A41">
        <v>100</v>
      </c>
      <c r="B41" s="1">
        <v>0.42</v>
      </c>
      <c r="C41" s="1">
        <v>0.08</v>
      </c>
      <c r="D41">
        <f t="shared" si="20"/>
        <v>142</v>
      </c>
      <c r="E41">
        <f t="shared" si="21"/>
        <v>42</v>
      </c>
      <c r="F41" t="s">
        <v>9</v>
      </c>
      <c r="G41" s="2">
        <f t="shared" si="22"/>
        <v>6.8000000000000007</v>
      </c>
      <c r="H41" s="2">
        <f t="shared" si="23"/>
        <v>8.4</v>
      </c>
      <c r="I41" s="10">
        <f t="shared" si="16"/>
        <v>5.18</v>
      </c>
      <c r="J41" s="2">
        <f t="shared" si="17"/>
        <v>5.07</v>
      </c>
      <c r="K41" s="2">
        <f t="shared" si="18"/>
        <v>1.6184000000000001</v>
      </c>
      <c r="L41" s="2">
        <f t="shared" si="19"/>
        <v>3.33</v>
      </c>
    </row>
    <row r="42" spans="1:12" x14ac:dyDescent="0.2">
      <c r="A42">
        <v>100</v>
      </c>
      <c r="B42" s="1">
        <v>0.43</v>
      </c>
      <c r="C42" s="1">
        <v>0.08</v>
      </c>
      <c r="D42">
        <f t="shared" si="20"/>
        <v>143</v>
      </c>
      <c r="E42">
        <f t="shared" si="21"/>
        <v>43</v>
      </c>
      <c r="F42" t="s">
        <v>9</v>
      </c>
      <c r="G42" s="2">
        <f t="shared" si="22"/>
        <v>7</v>
      </c>
      <c r="H42" s="2">
        <f t="shared" si="23"/>
        <v>8.6</v>
      </c>
      <c r="I42" s="10">
        <f t="shared" si="16"/>
        <v>5.33</v>
      </c>
      <c r="J42" s="2">
        <f t="shared" si="17"/>
        <v>5.19</v>
      </c>
      <c r="K42" s="2">
        <f t="shared" si="18"/>
        <v>1.6659999999999999</v>
      </c>
      <c r="L42" s="2">
        <f t="shared" si="19"/>
        <v>3.41</v>
      </c>
    </row>
    <row r="43" spans="1:12" x14ac:dyDescent="0.2">
      <c r="A43">
        <v>100</v>
      </c>
      <c r="B43" s="1">
        <v>0.44</v>
      </c>
      <c r="C43" s="1">
        <v>0.08</v>
      </c>
      <c r="D43">
        <f t="shared" si="20"/>
        <v>144</v>
      </c>
      <c r="E43">
        <f t="shared" si="21"/>
        <v>44</v>
      </c>
      <c r="F43" t="s">
        <v>9</v>
      </c>
      <c r="G43" s="2">
        <f t="shared" si="22"/>
        <v>7.1999999999999993</v>
      </c>
      <c r="H43" s="2">
        <f t="shared" si="23"/>
        <v>8.8000000000000007</v>
      </c>
      <c r="I43" s="10">
        <f t="shared" si="16"/>
        <v>5.49</v>
      </c>
      <c r="J43" s="2">
        <f t="shared" si="17"/>
        <v>5.32</v>
      </c>
      <c r="K43" s="2">
        <f t="shared" si="18"/>
        <v>1.7135999999999998</v>
      </c>
      <c r="L43" s="2">
        <f t="shared" si="19"/>
        <v>3.48</v>
      </c>
    </row>
    <row r="44" spans="1:12" x14ac:dyDescent="0.2">
      <c r="A44">
        <v>100</v>
      </c>
      <c r="B44" s="1">
        <v>0.45</v>
      </c>
      <c r="C44" s="1">
        <v>0.08</v>
      </c>
      <c r="D44">
        <f t="shared" si="20"/>
        <v>145</v>
      </c>
      <c r="E44">
        <f t="shared" si="21"/>
        <v>45</v>
      </c>
      <c r="F44" t="s">
        <v>9</v>
      </c>
      <c r="G44" s="2">
        <f t="shared" si="22"/>
        <v>7.3999999999999986</v>
      </c>
      <c r="H44" s="2">
        <f t="shared" si="23"/>
        <v>9</v>
      </c>
      <c r="I44" s="10">
        <f t="shared" si="16"/>
        <v>5.64</v>
      </c>
      <c r="J44" s="2">
        <f t="shared" si="17"/>
        <v>5.44</v>
      </c>
      <c r="K44" s="2">
        <f t="shared" si="18"/>
        <v>1.7611999999999997</v>
      </c>
      <c r="L44" s="2">
        <f t="shared" si="19"/>
        <v>3.56</v>
      </c>
    </row>
    <row r="45" spans="1:12" x14ac:dyDescent="0.2">
      <c r="A45">
        <v>100</v>
      </c>
      <c r="B45" s="1">
        <v>0.46</v>
      </c>
      <c r="C45" s="1">
        <v>0.08</v>
      </c>
      <c r="D45">
        <f t="shared" si="20"/>
        <v>146</v>
      </c>
      <c r="E45">
        <f t="shared" si="21"/>
        <v>46</v>
      </c>
      <c r="F45" t="s">
        <v>9</v>
      </c>
      <c r="G45" s="2">
        <f t="shared" si="22"/>
        <v>7.6000000000000014</v>
      </c>
      <c r="H45" s="2">
        <f t="shared" si="23"/>
        <v>9.2000000000000011</v>
      </c>
      <c r="I45" s="10">
        <f t="shared" si="16"/>
        <v>5.79</v>
      </c>
      <c r="J45" s="2">
        <f t="shared" si="17"/>
        <v>5.56</v>
      </c>
      <c r="K45" s="2">
        <f t="shared" si="18"/>
        <v>1.8088000000000002</v>
      </c>
      <c r="L45" s="2">
        <f t="shared" si="19"/>
        <v>3.64</v>
      </c>
    </row>
    <row r="46" spans="1:12" x14ac:dyDescent="0.2">
      <c r="A46">
        <v>100</v>
      </c>
      <c r="B46" s="1">
        <v>0.47</v>
      </c>
      <c r="C46" s="1">
        <v>0.08</v>
      </c>
      <c r="D46">
        <f t="shared" si="20"/>
        <v>147</v>
      </c>
      <c r="E46">
        <f t="shared" si="21"/>
        <v>47</v>
      </c>
      <c r="F46" t="s">
        <v>9</v>
      </c>
      <c r="G46" s="2">
        <f t="shared" si="22"/>
        <v>7.8000000000000007</v>
      </c>
      <c r="H46" s="2">
        <f t="shared" si="23"/>
        <v>9.4</v>
      </c>
      <c r="I46" s="10">
        <f t="shared" si="16"/>
        <v>5.94</v>
      </c>
      <c r="J46" s="2">
        <f t="shared" si="17"/>
        <v>5.68</v>
      </c>
      <c r="K46" s="2">
        <f t="shared" si="18"/>
        <v>1.8564000000000001</v>
      </c>
      <c r="L46" s="2">
        <f t="shared" si="19"/>
        <v>3.72</v>
      </c>
    </row>
    <row r="47" spans="1:12" x14ac:dyDescent="0.2">
      <c r="A47">
        <v>100</v>
      </c>
      <c r="B47" s="1">
        <v>0.48</v>
      </c>
      <c r="C47" s="1">
        <v>0.08</v>
      </c>
      <c r="D47">
        <f t="shared" si="20"/>
        <v>148</v>
      </c>
      <c r="E47">
        <f t="shared" si="21"/>
        <v>48</v>
      </c>
      <c r="F47" t="s">
        <v>9</v>
      </c>
      <c r="G47" s="2">
        <f t="shared" si="22"/>
        <v>8</v>
      </c>
      <c r="H47" s="2">
        <f t="shared" si="23"/>
        <v>9.6000000000000014</v>
      </c>
      <c r="I47" s="10">
        <f t="shared" si="16"/>
        <v>6.1</v>
      </c>
      <c r="J47" s="2">
        <f t="shared" si="17"/>
        <v>5.8</v>
      </c>
      <c r="K47" s="2">
        <f t="shared" si="18"/>
        <v>1.9039999999999999</v>
      </c>
      <c r="L47" s="2">
        <f t="shared" si="19"/>
        <v>3.8</v>
      </c>
    </row>
    <row r="48" spans="1:12" x14ac:dyDescent="0.2">
      <c r="A48">
        <v>100</v>
      </c>
      <c r="B48" s="1">
        <v>0.49</v>
      </c>
      <c r="C48" s="1">
        <v>0.08</v>
      </c>
      <c r="D48">
        <f t="shared" si="20"/>
        <v>149</v>
      </c>
      <c r="E48">
        <f t="shared" si="21"/>
        <v>49</v>
      </c>
      <c r="F48" t="s">
        <v>9</v>
      </c>
      <c r="G48" s="2">
        <f t="shared" si="22"/>
        <v>8.1999999999999993</v>
      </c>
      <c r="H48" s="2">
        <f t="shared" si="23"/>
        <v>9.8000000000000007</v>
      </c>
      <c r="I48" s="10">
        <f t="shared" si="16"/>
        <v>6.25</v>
      </c>
      <c r="J48" s="2">
        <f t="shared" si="17"/>
        <v>5.92</v>
      </c>
      <c r="K48" s="2">
        <f t="shared" si="18"/>
        <v>1.9515999999999998</v>
      </c>
      <c r="L48" s="2">
        <f t="shared" si="19"/>
        <v>3.88</v>
      </c>
    </row>
    <row r="49" spans="1:12" x14ac:dyDescent="0.2">
      <c r="A49">
        <v>100</v>
      </c>
      <c r="B49" s="1">
        <v>0.5</v>
      </c>
      <c r="C49" s="1">
        <v>0.08</v>
      </c>
      <c r="D49">
        <f t="shared" si="20"/>
        <v>150</v>
      </c>
      <c r="E49">
        <f t="shared" si="21"/>
        <v>50</v>
      </c>
      <c r="F49" t="s">
        <v>9</v>
      </c>
      <c r="G49" s="2">
        <f t="shared" si="22"/>
        <v>8.3999999999999986</v>
      </c>
      <c r="H49" s="2">
        <f t="shared" si="23"/>
        <v>10</v>
      </c>
      <c r="I49" s="10">
        <f t="shared" ref="I49:I78" si="24">ROUND(G49*(1-0.238),2)</f>
        <v>6.4</v>
      </c>
      <c r="J49" s="2">
        <f t="shared" ref="J49:J78" si="25">ROUND(H49*(1-0.396),2)</f>
        <v>6.04</v>
      </c>
      <c r="K49" s="2">
        <f t="shared" ref="K49:K78" si="26">G49*0.238</f>
        <v>1.9991999999999996</v>
      </c>
      <c r="L49" s="2">
        <f t="shared" ref="L49:L78" si="27">ROUND(H49*0.396,2)</f>
        <v>3.96</v>
      </c>
    </row>
    <row r="50" spans="1:12" x14ac:dyDescent="0.2">
      <c r="A50">
        <v>100</v>
      </c>
      <c r="B50" s="1">
        <v>0.51</v>
      </c>
      <c r="C50" s="1">
        <v>0.08</v>
      </c>
      <c r="D50">
        <f t="shared" si="20"/>
        <v>151</v>
      </c>
      <c r="E50">
        <f t="shared" si="21"/>
        <v>51</v>
      </c>
      <c r="F50" t="s">
        <v>9</v>
      </c>
      <c r="G50" s="2">
        <f t="shared" si="22"/>
        <v>8.6000000000000014</v>
      </c>
      <c r="H50" s="2">
        <f t="shared" si="23"/>
        <v>10.200000000000001</v>
      </c>
      <c r="I50" s="10">
        <f t="shared" si="24"/>
        <v>6.55</v>
      </c>
      <c r="J50" s="2">
        <f t="shared" si="25"/>
        <v>6.16</v>
      </c>
      <c r="K50" s="2">
        <f t="shared" si="26"/>
        <v>2.0468000000000002</v>
      </c>
      <c r="L50" s="2">
        <f t="shared" si="27"/>
        <v>4.04</v>
      </c>
    </row>
    <row r="51" spans="1:12" x14ac:dyDescent="0.2">
      <c r="A51">
        <v>100</v>
      </c>
      <c r="B51" s="1">
        <v>0.52</v>
      </c>
      <c r="C51" s="1">
        <v>0.08</v>
      </c>
      <c r="D51">
        <f t="shared" si="20"/>
        <v>152</v>
      </c>
      <c r="E51">
        <f t="shared" si="21"/>
        <v>52</v>
      </c>
      <c r="F51" t="s">
        <v>9</v>
      </c>
      <c r="G51" s="2">
        <f t="shared" si="22"/>
        <v>8.8000000000000007</v>
      </c>
      <c r="H51" s="2">
        <f t="shared" si="23"/>
        <v>10.4</v>
      </c>
      <c r="I51" s="10">
        <f t="shared" si="24"/>
        <v>6.71</v>
      </c>
      <c r="J51" s="2">
        <f t="shared" si="25"/>
        <v>6.28</v>
      </c>
      <c r="K51" s="2">
        <f t="shared" si="26"/>
        <v>2.0944000000000003</v>
      </c>
      <c r="L51" s="2">
        <f t="shared" si="27"/>
        <v>4.12</v>
      </c>
    </row>
    <row r="52" spans="1:12" x14ac:dyDescent="0.2">
      <c r="A52">
        <v>100</v>
      </c>
      <c r="B52" s="1">
        <v>0.53</v>
      </c>
      <c r="C52" s="1">
        <v>0.08</v>
      </c>
      <c r="D52">
        <f t="shared" si="20"/>
        <v>153</v>
      </c>
      <c r="E52">
        <f t="shared" si="21"/>
        <v>53</v>
      </c>
      <c r="F52" t="s">
        <v>9</v>
      </c>
      <c r="G52" s="2">
        <f t="shared" si="22"/>
        <v>9</v>
      </c>
      <c r="H52" s="2">
        <f t="shared" si="23"/>
        <v>10.600000000000001</v>
      </c>
      <c r="I52" s="10">
        <f t="shared" si="24"/>
        <v>6.86</v>
      </c>
      <c r="J52" s="2">
        <f t="shared" si="25"/>
        <v>6.4</v>
      </c>
      <c r="K52" s="2">
        <f t="shared" si="26"/>
        <v>2.1419999999999999</v>
      </c>
      <c r="L52" s="2">
        <f t="shared" si="27"/>
        <v>4.2</v>
      </c>
    </row>
    <row r="53" spans="1:12" x14ac:dyDescent="0.2">
      <c r="A53">
        <v>100</v>
      </c>
      <c r="B53" s="1">
        <v>0.54</v>
      </c>
      <c r="C53" s="1">
        <v>0.08</v>
      </c>
      <c r="D53">
        <f t="shared" si="20"/>
        <v>154</v>
      </c>
      <c r="E53">
        <f t="shared" si="21"/>
        <v>54</v>
      </c>
      <c r="F53" t="s">
        <v>9</v>
      </c>
      <c r="G53" s="2">
        <f t="shared" si="22"/>
        <v>9.1999999999999993</v>
      </c>
      <c r="H53" s="2">
        <f t="shared" si="23"/>
        <v>10.8</v>
      </c>
      <c r="I53" s="10">
        <f t="shared" si="24"/>
        <v>7.01</v>
      </c>
      <c r="J53" s="2">
        <f t="shared" si="25"/>
        <v>6.52</v>
      </c>
      <c r="K53" s="2">
        <f t="shared" si="26"/>
        <v>2.1895999999999995</v>
      </c>
      <c r="L53" s="2">
        <f t="shared" si="27"/>
        <v>4.28</v>
      </c>
    </row>
    <row r="54" spans="1:12" x14ac:dyDescent="0.2">
      <c r="A54">
        <v>100</v>
      </c>
      <c r="B54" s="1">
        <v>0.55000000000000004</v>
      </c>
      <c r="C54" s="1">
        <v>0.08</v>
      </c>
      <c r="D54">
        <f t="shared" si="20"/>
        <v>155</v>
      </c>
      <c r="E54">
        <f t="shared" si="21"/>
        <v>55</v>
      </c>
      <c r="F54" t="s">
        <v>9</v>
      </c>
      <c r="G54" s="2">
        <f t="shared" si="22"/>
        <v>9.3999999999999986</v>
      </c>
      <c r="H54" s="2">
        <f t="shared" si="23"/>
        <v>11</v>
      </c>
      <c r="I54" s="10">
        <f t="shared" si="24"/>
        <v>7.16</v>
      </c>
      <c r="J54" s="2">
        <f t="shared" si="25"/>
        <v>6.64</v>
      </c>
      <c r="K54" s="2">
        <f t="shared" si="26"/>
        <v>2.2371999999999996</v>
      </c>
      <c r="L54" s="2">
        <f t="shared" si="27"/>
        <v>4.3600000000000003</v>
      </c>
    </row>
    <row r="55" spans="1:12" x14ac:dyDescent="0.2">
      <c r="A55">
        <v>100</v>
      </c>
      <c r="B55" s="1">
        <v>0.56000000000000005</v>
      </c>
      <c r="C55" s="1">
        <v>0.08</v>
      </c>
      <c r="D55">
        <f t="shared" si="20"/>
        <v>156</v>
      </c>
      <c r="E55">
        <f t="shared" si="21"/>
        <v>56</v>
      </c>
      <c r="F55" t="s">
        <v>9</v>
      </c>
      <c r="G55" s="2">
        <f t="shared" si="22"/>
        <v>9.6000000000000014</v>
      </c>
      <c r="H55" s="2">
        <f t="shared" si="23"/>
        <v>11.200000000000001</v>
      </c>
      <c r="I55" s="10">
        <f t="shared" si="24"/>
        <v>7.32</v>
      </c>
      <c r="J55" s="2">
        <f t="shared" si="25"/>
        <v>6.76</v>
      </c>
      <c r="K55" s="2">
        <f t="shared" si="26"/>
        <v>2.2848000000000002</v>
      </c>
      <c r="L55" s="2">
        <f t="shared" si="27"/>
        <v>4.4400000000000004</v>
      </c>
    </row>
    <row r="56" spans="1:12" x14ac:dyDescent="0.2">
      <c r="A56">
        <v>100</v>
      </c>
      <c r="B56" s="1">
        <v>0.56999999999999995</v>
      </c>
      <c r="C56" s="1">
        <v>0.08</v>
      </c>
      <c r="D56">
        <f t="shared" si="20"/>
        <v>156.99999999999997</v>
      </c>
      <c r="E56">
        <f t="shared" si="21"/>
        <v>56.999999999999972</v>
      </c>
      <c r="F56" t="s">
        <v>9</v>
      </c>
      <c r="G56" s="2">
        <f t="shared" si="22"/>
        <v>9.7999999999999936</v>
      </c>
      <c r="H56" s="2">
        <f t="shared" si="23"/>
        <v>11.399999999999995</v>
      </c>
      <c r="I56" s="10">
        <f t="shared" si="24"/>
        <v>7.47</v>
      </c>
      <c r="J56" s="2">
        <f t="shared" si="25"/>
        <v>6.89</v>
      </c>
      <c r="K56" s="2">
        <f t="shared" si="26"/>
        <v>2.3323999999999985</v>
      </c>
      <c r="L56" s="2">
        <f t="shared" si="27"/>
        <v>4.51</v>
      </c>
    </row>
    <row r="57" spans="1:12" x14ac:dyDescent="0.2">
      <c r="A57">
        <v>100</v>
      </c>
      <c r="B57" s="1">
        <v>0.57999999999999996</v>
      </c>
      <c r="C57" s="1">
        <v>0.08</v>
      </c>
      <c r="D57">
        <f t="shared" si="20"/>
        <v>158</v>
      </c>
      <c r="E57">
        <f t="shared" si="21"/>
        <v>58</v>
      </c>
      <c r="F57" t="s">
        <v>9</v>
      </c>
      <c r="G57" s="2">
        <f t="shared" si="22"/>
        <v>10</v>
      </c>
      <c r="H57" s="2">
        <f t="shared" si="23"/>
        <v>11.600000000000001</v>
      </c>
      <c r="I57" s="10">
        <f t="shared" si="24"/>
        <v>7.62</v>
      </c>
      <c r="J57" s="2">
        <f t="shared" si="25"/>
        <v>7.01</v>
      </c>
      <c r="K57" s="2">
        <f t="shared" si="26"/>
        <v>2.38</v>
      </c>
      <c r="L57" s="2">
        <f t="shared" si="27"/>
        <v>4.59</v>
      </c>
    </row>
    <row r="58" spans="1:12" x14ac:dyDescent="0.2">
      <c r="A58">
        <v>100</v>
      </c>
      <c r="B58" s="1">
        <v>0.59</v>
      </c>
      <c r="C58" s="1">
        <v>0.08</v>
      </c>
      <c r="D58">
        <f t="shared" si="20"/>
        <v>159</v>
      </c>
      <c r="E58">
        <f t="shared" si="21"/>
        <v>59</v>
      </c>
      <c r="F58" t="s">
        <v>9</v>
      </c>
      <c r="G58" s="2">
        <f t="shared" si="22"/>
        <v>10.199999999999999</v>
      </c>
      <c r="H58" s="2">
        <f t="shared" si="23"/>
        <v>11.8</v>
      </c>
      <c r="I58" s="10">
        <f t="shared" si="24"/>
        <v>7.77</v>
      </c>
      <c r="J58" s="2">
        <f t="shared" si="25"/>
        <v>7.13</v>
      </c>
      <c r="K58" s="2">
        <f t="shared" si="26"/>
        <v>2.4275999999999995</v>
      </c>
      <c r="L58" s="2">
        <f t="shared" si="27"/>
        <v>4.67</v>
      </c>
    </row>
    <row r="59" spans="1:12" x14ac:dyDescent="0.2">
      <c r="A59">
        <v>100</v>
      </c>
      <c r="B59" s="1">
        <v>0.6</v>
      </c>
      <c r="C59" s="1">
        <v>0.08</v>
      </c>
      <c r="D59">
        <f t="shared" si="20"/>
        <v>160</v>
      </c>
      <c r="E59">
        <f t="shared" si="21"/>
        <v>60</v>
      </c>
      <c r="F59" t="s">
        <v>9</v>
      </c>
      <c r="G59" s="2">
        <f t="shared" si="22"/>
        <v>10.399999999999999</v>
      </c>
      <c r="H59" s="2">
        <f t="shared" si="23"/>
        <v>12</v>
      </c>
      <c r="I59" s="10">
        <f t="shared" si="24"/>
        <v>7.92</v>
      </c>
      <c r="J59" s="2">
        <f t="shared" si="25"/>
        <v>7.25</v>
      </c>
      <c r="K59" s="2">
        <f t="shared" si="26"/>
        <v>2.4751999999999996</v>
      </c>
      <c r="L59" s="2">
        <f t="shared" si="27"/>
        <v>4.75</v>
      </c>
    </row>
    <row r="60" spans="1:12" x14ac:dyDescent="0.2">
      <c r="A60">
        <v>100</v>
      </c>
      <c r="B60" s="1">
        <v>0.61</v>
      </c>
      <c r="C60" s="1">
        <v>0.08</v>
      </c>
      <c r="D60">
        <f t="shared" si="20"/>
        <v>161</v>
      </c>
      <c r="E60">
        <f t="shared" si="21"/>
        <v>61</v>
      </c>
      <c r="F60" t="s">
        <v>9</v>
      </c>
      <c r="G60" s="2">
        <f t="shared" si="22"/>
        <v>10.600000000000001</v>
      </c>
      <c r="H60" s="2">
        <f t="shared" si="23"/>
        <v>12.200000000000001</v>
      </c>
      <c r="I60" s="10">
        <f t="shared" si="24"/>
        <v>8.08</v>
      </c>
      <c r="J60" s="2">
        <f t="shared" si="25"/>
        <v>7.37</v>
      </c>
      <c r="K60" s="2">
        <f t="shared" si="26"/>
        <v>2.5228000000000002</v>
      </c>
      <c r="L60" s="2">
        <f t="shared" si="27"/>
        <v>4.83</v>
      </c>
    </row>
    <row r="61" spans="1:12" x14ac:dyDescent="0.2">
      <c r="A61">
        <v>100</v>
      </c>
      <c r="B61" s="1">
        <v>0.62</v>
      </c>
      <c r="C61" s="1">
        <v>0.08</v>
      </c>
      <c r="D61">
        <f t="shared" si="20"/>
        <v>162</v>
      </c>
      <c r="E61">
        <f t="shared" si="21"/>
        <v>62</v>
      </c>
      <c r="F61" t="s">
        <v>9</v>
      </c>
      <c r="G61" s="2">
        <f t="shared" si="22"/>
        <v>10.799999999999997</v>
      </c>
      <c r="H61" s="2">
        <f t="shared" si="23"/>
        <v>12.4</v>
      </c>
      <c r="I61" s="10">
        <f t="shared" si="24"/>
        <v>8.23</v>
      </c>
      <c r="J61" s="2">
        <f t="shared" si="25"/>
        <v>7.49</v>
      </c>
      <c r="K61" s="2">
        <f t="shared" si="26"/>
        <v>2.5703999999999994</v>
      </c>
      <c r="L61" s="2">
        <f t="shared" si="27"/>
        <v>4.91</v>
      </c>
    </row>
    <row r="62" spans="1:12" x14ac:dyDescent="0.2">
      <c r="A62">
        <v>100</v>
      </c>
      <c r="B62" s="1">
        <v>0.63</v>
      </c>
      <c r="C62" s="1">
        <v>0.08</v>
      </c>
      <c r="D62">
        <f t="shared" si="20"/>
        <v>163</v>
      </c>
      <c r="E62">
        <f t="shared" si="21"/>
        <v>63</v>
      </c>
      <c r="F62" t="s">
        <v>9</v>
      </c>
      <c r="G62" s="2">
        <f t="shared" si="22"/>
        <v>11</v>
      </c>
      <c r="H62" s="2">
        <f t="shared" si="23"/>
        <v>12.600000000000001</v>
      </c>
      <c r="I62" s="10">
        <f t="shared" si="24"/>
        <v>8.3800000000000008</v>
      </c>
      <c r="J62" s="2">
        <f t="shared" si="25"/>
        <v>7.61</v>
      </c>
      <c r="K62" s="2">
        <f t="shared" si="26"/>
        <v>2.6179999999999999</v>
      </c>
      <c r="L62" s="2">
        <f t="shared" si="27"/>
        <v>4.99</v>
      </c>
    </row>
    <row r="63" spans="1:12" x14ac:dyDescent="0.2">
      <c r="A63">
        <v>100</v>
      </c>
      <c r="B63" s="1">
        <v>0.64</v>
      </c>
      <c r="C63" s="1">
        <v>0.08</v>
      </c>
      <c r="D63">
        <f t="shared" si="20"/>
        <v>164</v>
      </c>
      <c r="E63">
        <f t="shared" si="21"/>
        <v>64</v>
      </c>
      <c r="F63" t="s">
        <v>9</v>
      </c>
      <c r="G63" s="2">
        <f t="shared" si="22"/>
        <v>11.200000000000003</v>
      </c>
      <c r="H63" s="2">
        <f t="shared" si="23"/>
        <v>12.8</v>
      </c>
      <c r="I63" s="10">
        <f t="shared" si="24"/>
        <v>8.5299999999999994</v>
      </c>
      <c r="J63" s="2">
        <f t="shared" si="25"/>
        <v>7.73</v>
      </c>
      <c r="K63" s="2">
        <f t="shared" si="26"/>
        <v>2.6656000000000004</v>
      </c>
      <c r="L63" s="2">
        <f t="shared" si="27"/>
        <v>5.07</v>
      </c>
    </row>
    <row r="64" spans="1:12" x14ac:dyDescent="0.2">
      <c r="A64">
        <v>100</v>
      </c>
      <c r="B64" s="1">
        <v>0.65</v>
      </c>
      <c r="C64" s="1">
        <v>0.08</v>
      </c>
      <c r="D64">
        <f t="shared" si="20"/>
        <v>165</v>
      </c>
      <c r="E64">
        <f t="shared" si="21"/>
        <v>65</v>
      </c>
      <c r="F64" t="s">
        <v>9</v>
      </c>
      <c r="G64" s="2">
        <f t="shared" si="22"/>
        <v>11.399999999999999</v>
      </c>
      <c r="H64" s="2">
        <f t="shared" si="23"/>
        <v>13</v>
      </c>
      <c r="I64" s="10">
        <f t="shared" si="24"/>
        <v>8.69</v>
      </c>
      <c r="J64" s="2">
        <f t="shared" si="25"/>
        <v>7.85</v>
      </c>
      <c r="K64" s="2">
        <f t="shared" si="26"/>
        <v>2.7131999999999996</v>
      </c>
      <c r="L64" s="2">
        <f t="shared" si="27"/>
        <v>5.15</v>
      </c>
    </row>
    <row r="65" spans="1:12" x14ac:dyDescent="0.2">
      <c r="A65">
        <v>100</v>
      </c>
      <c r="B65" s="1">
        <v>0.66</v>
      </c>
      <c r="C65" s="1">
        <v>0.08</v>
      </c>
      <c r="D65">
        <f t="shared" si="20"/>
        <v>166</v>
      </c>
      <c r="E65">
        <f t="shared" si="21"/>
        <v>66</v>
      </c>
      <c r="F65" t="s">
        <v>9</v>
      </c>
      <c r="G65" s="2">
        <f t="shared" si="22"/>
        <v>11.600000000000001</v>
      </c>
      <c r="H65" s="2">
        <f t="shared" si="23"/>
        <v>13.200000000000001</v>
      </c>
      <c r="I65" s="10">
        <f t="shared" si="24"/>
        <v>8.84</v>
      </c>
      <c r="J65" s="2">
        <f t="shared" si="25"/>
        <v>7.97</v>
      </c>
      <c r="K65" s="2">
        <f t="shared" si="26"/>
        <v>2.7608000000000001</v>
      </c>
      <c r="L65" s="2">
        <f t="shared" si="27"/>
        <v>5.23</v>
      </c>
    </row>
    <row r="66" spans="1:12" x14ac:dyDescent="0.2">
      <c r="A66">
        <v>100</v>
      </c>
      <c r="B66" s="1">
        <v>0.67</v>
      </c>
      <c r="C66" s="1">
        <v>0.08</v>
      </c>
      <c r="D66">
        <f t="shared" si="20"/>
        <v>167</v>
      </c>
      <c r="E66">
        <f t="shared" si="21"/>
        <v>67</v>
      </c>
      <c r="F66" t="s">
        <v>9</v>
      </c>
      <c r="G66" s="2">
        <f t="shared" si="22"/>
        <v>11.799999999999997</v>
      </c>
      <c r="H66" s="2">
        <f t="shared" si="23"/>
        <v>13.4</v>
      </c>
      <c r="I66" s="10">
        <f t="shared" si="24"/>
        <v>8.99</v>
      </c>
      <c r="J66" s="2">
        <f t="shared" si="25"/>
        <v>8.09</v>
      </c>
      <c r="K66" s="2">
        <f t="shared" si="26"/>
        <v>2.8083999999999993</v>
      </c>
      <c r="L66" s="2">
        <f t="shared" si="27"/>
        <v>5.31</v>
      </c>
    </row>
    <row r="67" spans="1:12" x14ac:dyDescent="0.2">
      <c r="A67">
        <v>100</v>
      </c>
      <c r="B67" s="1">
        <v>0.68</v>
      </c>
      <c r="C67" s="1">
        <v>0.08</v>
      </c>
      <c r="D67">
        <f t="shared" si="20"/>
        <v>168.00000000000003</v>
      </c>
      <c r="E67">
        <f t="shared" si="21"/>
        <v>68.000000000000028</v>
      </c>
      <c r="F67" t="s">
        <v>9</v>
      </c>
      <c r="G67" s="2">
        <f t="shared" si="22"/>
        <v>12.000000000000007</v>
      </c>
      <c r="H67" s="2">
        <f t="shared" si="23"/>
        <v>13.600000000000007</v>
      </c>
      <c r="I67" s="10">
        <f t="shared" si="24"/>
        <v>9.14</v>
      </c>
      <c r="J67" s="2">
        <f t="shared" si="25"/>
        <v>8.2100000000000009</v>
      </c>
      <c r="K67" s="2">
        <f t="shared" si="26"/>
        <v>2.8560000000000016</v>
      </c>
      <c r="L67" s="2">
        <f t="shared" si="27"/>
        <v>5.39</v>
      </c>
    </row>
    <row r="68" spans="1:12" x14ac:dyDescent="0.2">
      <c r="A68">
        <v>100</v>
      </c>
      <c r="B68" s="1">
        <v>0.69</v>
      </c>
      <c r="C68" s="1">
        <v>0.08</v>
      </c>
      <c r="D68">
        <f t="shared" si="20"/>
        <v>169</v>
      </c>
      <c r="E68">
        <f t="shared" si="21"/>
        <v>69</v>
      </c>
      <c r="F68" t="s">
        <v>9</v>
      </c>
      <c r="G68" s="2">
        <f t="shared" si="22"/>
        <v>12.200000000000003</v>
      </c>
      <c r="H68" s="2">
        <f t="shared" si="23"/>
        <v>13.8</v>
      </c>
      <c r="I68" s="10">
        <f t="shared" si="24"/>
        <v>9.3000000000000007</v>
      </c>
      <c r="J68" s="2">
        <f t="shared" si="25"/>
        <v>8.34</v>
      </c>
      <c r="K68" s="2">
        <f t="shared" si="26"/>
        <v>2.9036000000000004</v>
      </c>
      <c r="L68" s="2">
        <f t="shared" si="27"/>
        <v>5.46</v>
      </c>
    </row>
    <row r="69" spans="1:12" x14ac:dyDescent="0.2">
      <c r="A69">
        <v>100</v>
      </c>
      <c r="B69" s="1">
        <v>0.7</v>
      </c>
      <c r="C69" s="1">
        <v>0.08</v>
      </c>
      <c r="D69">
        <f t="shared" si="20"/>
        <v>170</v>
      </c>
      <c r="E69">
        <f t="shared" si="21"/>
        <v>70</v>
      </c>
      <c r="F69" t="s">
        <v>9</v>
      </c>
      <c r="G69" s="2">
        <f t="shared" si="22"/>
        <v>12.399999999999999</v>
      </c>
      <c r="H69" s="2">
        <f t="shared" si="23"/>
        <v>14</v>
      </c>
      <c r="I69" s="10">
        <f t="shared" si="24"/>
        <v>9.4499999999999993</v>
      </c>
      <c r="J69" s="2">
        <f t="shared" si="25"/>
        <v>8.4600000000000009</v>
      </c>
      <c r="K69" s="2">
        <f t="shared" si="26"/>
        <v>2.9511999999999996</v>
      </c>
      <c r="L69" s="2">
        <f t="shared" si="27"/>
        <v>5.54</v>
      </c>
    </row>
    <row r="70" spans="1:12" x14ac:dyDescent="0.2">
      <c r="A70">
        <v>100</v>
      </c>
      <c r="B70" s="1">
        <v>0.71</v>
      </c>
      <c r="C70" s="1">
        <v>0.08</v>
      </c>
      <c r="D70">
        <f t="shared" ref="D70:D99" si="28">A70*(1+B70)</f>
        <v>171</v>
      </c>
      <c r="E70">
        <f t="shared" ref="E70:E99" si="29">D70-A70</f>
        <v>71</v>
      </c>
      <c r="F70" t="s">
        <v>9</v>
      </c>
      <c r="G70" s="2">
        <f t="shared" ref="G70:G99" si="30">MAX(0,((D70*0.2)-(0.2*A70*(1+C70))))</f>
        <v>12.600000000000001</v>
      </c>
      <c r="H70" s="2">
        <f t="shared" ref="H70:H99" si="31">IF(F70="No",0,E70*0.2)</f>
        <v>14.200000000000001</v>
      </c>
      <c r="I70" s="10">
        <f t="shared" si="24"/>
        <v>9.6</v>
      </c>
      <c r="J70" s="2">
        <f t="shared" si="25"/>
        <v>8.58</v>
      </c>
      <c r="K70" s="2">
        <f t="shared" si="26"/>
        <v>2.9988000000000001</v>
      </c>
      <c r="L70" s="2">
        <f t="shared" si="27"/>
        <v>5.62</v>
      </c>
    </row>
    <row r="71" spans="1:12" x14ac:dyDescent="0.2">
      <c r="A71">
        <v>100</v>
      </c>
      <c r="B71" s="1">
        <v>0.72</v>
      </c>
      <c r="C71" s="1">
        <v>0.08</v>
      </c>
      <c r="D71">
        <f t="shared" si="28"/>
        <v>172</v>
      </c>
      <c r="E71">
        <f t="shared" si="29"/>
        <v>72</v>
      </c>
      <c r="F71" t="s">
        <v>9</v>
      </c>
      <c r="G71" s="2">
        <f t="shared" si="30"/>
        <v>12.799999999999997</v>
      </c>
      <c r="H71" s="2">
        <f t="shared" si="31"/>
        <v>14.4</v>
      </c>
      <c r="I71" s="10">
        <f t="shared" si="24"/>
        <v>9.75</v>
      </c>
      <c r="J71" s="2">
        <f t="shared" si="25"/>
        <v>8.6999999999999993</v>
      </c>
      <c r="K71" s="2">
        <f t="shared" si="26"/>
        <v>3.0463999999999993</v>
      </c>
      <c r="L71" s="2">
        <f t="shared" si="27"/>
        <v>5.7</v>
      </c>
    </row>
    <row r="72" spans="1:12" x14ac:dyDescent="0.2">
      <c r="A72">
        <v>100</v>
      </c>
      <c r="B72" s="1">
        <v>0.73</v>
      </c>
      <c r="C72" s="1">
        <v>0.08</v>
      </c>
      <c r="D72">
        <f t="shared" si="28"/>
        <v>173</v>
      </c>
      <c r="E72">
        <f t="shared" si="29"/>
        <v>73</v>
      </c>
      <c r="F72" t="s">
        <v>9</v>
      </c>
      <c r="G72" s="2">
        <f t="shared" si="30"/>
        <v>13</v>
      </c>
      <c r="H72" s="2">
        <f t="shared" si="31"/>
        <v>14.600000000000001</v>
      </c>
      <c r="I72" s="10">
        <f t="shared" si="24"/>
        <v>9.91</v>
      </c>
      <c r="J72" s="2">
        <f t="shared" si="25"/>
        <v>8.82</v>
      </c>
      <c r="K72" s="2">
        <f t="shared" si="26"/>
        <v>3.0939999999999999</v>
      </c>
      <c r="L72" s="2">
        <f t="shared" si="27"/>
        <v>5.78</v>
      </c>
    </row>
    <row r="73" spans="1:12" x14ac:dyDescent="0.2">
      <c r="A73">
        <v>100</v>
      </c>
      <c r="B73" s="1">
        <v>0.74</v>
      </c>
      <c r="C73" s="1">
        <v>0.08</v>
      </c>
      <c r="D73">
        <f t="shared" si="28"/>
        <v>174</v>
      </c>
      <c r="E73">
        <f t="shared" si="29"/>
        <v>74</v>
      </c>
      <c r="F73" t="s">
        <v>9</v>
      </c>
      <c r="G73" s="2">
        <f t="shared" si="30"/>
        <v>13.200000000000003</v>
      </c>
      <c r="H73" s="2">
        <f t="shared" si="31"/>
        <v>14.8</v>
      </c>
      <c r="I73" s="10">
        <f t="shared" si="24"/>
        <v>10.06</v>
      </c>
      <c r="J73" s="2">
        <f t="shared" si="25"/>
        <v>8.94</v>
      </c>
      <c r="K73" s="2">
        <f t="shared" si="26"/>
        <v>3.1416000000000004</v>
      </c>
      <c r="L73" s="2">
        <f t="shared" si="27"/>
        <v>5.86</v>
      </c>
    </row>
    <row r="74" spans="1:12" x14ac:dyDescent="0.2">
      <c r="A74">
        <v>100</v>
      </c>
      <c r="B74" s="1">
        <v>0.75</v>
      </c>
      <c r="C74" s="1">
        <v>0.08</v>
      </c>
      <c r="D74">
        <f t="shared" si="28"/>
        <v>175</v>
      </c>
      <c r="E74">
        <f t="shared" si="29"/>
        <v>75</v>
      </c>
      <c r="F74" t="s">
        <v>9</v>
      </c>
      <c r="G74" s="2">
        <f t="shared" si="30"/>
        <v>13.399999999999999</v>
      </c>
      <c r="H74" s="2">
        <f t="shared" si="31"/>
        <v>15</v>
      </c>
      <c r="I74" s="10">
        <f t="shared" si="24"/>
        <v>10.210000000000001</v>
      </c>
      <c r="J74" s="2">
        <f t="shared" si="25"/>
        <v>9.06</v>
      </c>
      <c r="K74" s="2">
        <f t="shared" si="26"/>
        <v>3.1891999999999996</v>
      </c>
      <c r="L74" s="2">
        <f t="shared" si="27"/>
        <v>5.94</v>
      </c>
    </row>
    <row r="75" spans="1:12" x14ac:dyDescent="0.2">
      <c r="A75">
        <v>100</v>
      </c>
      <c r="B75" s="1">
        <v>0.76</v>
      </c>
      <c r="C75" s="1">
        <v>0.08</v>
      </c>
      <c r="D75">
        <f t="shared" si="28"/>
        <v>176</v>
      </c>
      <c r="E75">
        <f t="shared" si="29"/>
        <v>76</v>
      </c>
      <c r="F75" t="s">
        <v>9</v>
      </c>
      <c r="G75" s="2">
        <f t="shared" si="30"/>
        <v>13.600000000000001</v>
      </c>
      <c r="H75" s="2">
        <f t="shared" si="31"/>
        <v>15.200000000000001</v>
      </c>
      <c r="I75" s="10">
        <f t="shared" si="24"/>
        <v>10.36</v>
      </c>
      <c r="J75" s="2">
        <f t="shared" si="25"/>
        <v>9.18</v>
      </c>
      <c r="K75" s="2">
        <f t="shared" si="26"/>
        <v>3.2368000000000001</v>
      </c>
      <c r="L75" s="2">
        <f t="shared" si="27"/>
        <v>6.02</v>
      </c>
    </row>
    <row r="76" spans="1:12" x14ac:dyDescent="0.2">
      <c r="A76">
        <v>100</v>
      </c>
      <c r="B76" s="1">
        <v>0.77</v>
      </c>
      <c r="C76" s="1">
        <v>0.08</v>
      </c>
      <c r="D76">
        <f t="shared" si="28"/>
        <v>177</v>
      </c>
      <c r="E76">
        <f t="shared" si="29"/>
        <v>77</v>
      </c>
      <c r="F76" t="s">
        <v>9</v>
      </c>
      <c r="G76" s="2">
        <f t="shared" si="30"/>
        <v>13.799999999999997</v>
      </c>
      <c r="H76" s="2">
        <f t="shared" si="31"/>
        <v>15.4</v>
      </c>
      <c r="I76" s="10">
        <f t="shared" si="24"/>
        <v>10.52</v>
      </c>
      <c r="J76" s="2">
        <f t="shared" si="25"/>
        <v>9.3000000000000007</v>
      </c>
      <c r="K76" s="2">
        <f t="shared" si="26"/>
        <v>3.2843999999999993</v>
      </c>
      <c r="L76" s="2">
        <f t="shared" si="27"/>
        <v>6.1</v>
      </c>
    </row>
    <row r="77" spans="1:12" x14ac:dyDescent="0.2">
      <c r="A77">
        <v>100</v>
      </c>
      <c r="B77" s="1">
        <v>0.78000000000000103</v>
      </c>
      <c r="C77" s="1">
        <v>0.08</v>
      </c>
      <c r="D77">
        <f t="shared" si="28"/>
        <v>178.00000000000011</v>
      </c>
      <c r="E77">
        <f t="shared" si="29"/>
        <v>78.000000000000114</v>
      </c>
      <c r="F77" t="s">
        <v>9</v>
      </c>
      <c r="G77" s="2">
        <f t="shared" si="30"/>
        <v>14.000000000000021</v>
      </c>
      <c r="H77" s="2">
        <f t="shared" si="31"/>
        <v>15.600000000000023</v>
      </c>
      <c r="I77" s="10">
        <f t="shared" si="24"/>
        <v>10.67</v>
      </c>
      <c r="J77" s="2">
        <f t="shared" si="25"/>
        <v>9.42</v>
      </c>
      <c r="K77" s="2">
        <f t="shared" si="26"/>
        <v>3.3320000000000047</v>
      </c>
      <c r="L77" s="2">
        <f t="shared" si="27"/>
        <v>6.18</v>
      </c>
    </row>
    <row r="78" spans="1:12" x14ac:dyDescent="0.2">
      <c r="A78">
        <v>100</v>
      </c>
      <c r="B78" s="1">
        <v>0.79000000000000103</v>
      </c>
      <c r="C78" s="1">
        <v>0.08</v>
      </c>
      <c r="D78">
        <f t="shared" si="28"/>
        <v>179.00000000000009</v>
      </c>
      <c r="E78">
        <f t="shared" si="29"/>
        <v>79.000000000000085</v>
      </c>
      <c r="F78" t="s">
        <v>9</v>
      </c>
      <c r="G78" s="2">
        <f t="shared" si="30"/>
        <v>14.200000000000017</v>
      </c>
      <c r="H78" s="2">
        <f t="shared" si="31"/>
        <v>15.800000000000018</v>
      </c>
      <c r="I78" s="10">
        <f t="shared" si="24"/>
        <v>10.82</v>
      </c>
      <c r="J78" s="2">
        <f t="shared" si="25"/>
        <v>9.5399999999999991</v>
      </c>
      <c r="K78" s="2">
        <f t="shared" si="26"/>
        <v>3.3796000000000039</v>
      </c>
      <c r="L78" s="2">
        <f t="shared" si="27"/>
        <v>6.26</v>
      </c>
    </row>
    <row r="79" spans="1:12" x14ac:dyDescent="0.2">
      <c r="A79">
        <v>100</v>
      </c>
      <c r="B79" s="1">
        <v>0.80000000000000104</v>
      </c>
      <c r="C79" s="1">
        <v>0.08</v>
      </c>
      <c r="D79">
        <f t="shared" si="28"/>
        <v>180.00000000000011</v>
      </c>
      <c r="E79">
        <f t="shared" si="29"/>
        <v>80.000000000000114</v>
      </c>
      <c r="F79" t="s">
        <v>9</v>
      </c>
      <c r="G79" s="2">
        <f t="shared" si="30"/>
        <v>14.40000000000002</v>
      </c>
      <c r="H79" s="2">
        <f t="shared" si="31"/>
        <v>16.000000000000025</v>
      </c>
      <c r="I79" s="10">
        <f t="shared" ref="I79:I99" si="32">ROUND(G79*(1-0.238),2)</f>
        <v>10.97</v>
      </c>
      <c r="J79" s="2">
        <f t="shared" ref="J79:J99" si="33">ROUND(H79*(1-0.396),2)</f>
        <v>9.66</v>
      </c>
      <c r="K79" s="2">
        <f t="shared" ref="K79:K99" si="34">G79*0.238</f>
        <v>3.4272000000000045</v>
      </c>
      <c r="L79" s="2">
        <f t="shared" ref="L79:L99" si="35">ROUND(H79*0.396,2)</f>
        <v>6.34</v>
      </c>
    </row>
    <row r="80" spans="1:12" x14ac:dyDescent="0.2">
      <c r="A80">
        <v>100</v>
      </c>
      <c r="B80" s="1">
        <v>0.81000000000000105</v>
      </c>
      <c r="C80" s="1">
        <v>0.08</v>
      </c>
      <c r="D80">
        <f t="shared" si="28"/>
        <v>181.00000000000009</v>
      </c>
      <c r="E80">
        <f t="shared" si="29"/>
        <v>81.000000000000085</v>
      </c>
      <c r="F80" t="s">
        <v>9</v>
      </c>
      <c r="G80" s="2">
        <f t="shared" si="30"/>
        <v>14.600000000000016</v>
      </c>
      <c r="H80" s="2">
        <f t="shared" si="31"/>
        <v>16.200000000000017</v>
      </c>
      <c r="I80" s="10">
        <f t="shared" si="32"/>
        <v>11.13</v>
      </c>
      <c r="J80" s="2">
        <f t="shared" si="33"/>
        <v>9.7799999999999994</v>
      </c>
      <c r="K80" s="2">
        <f t="shared" si="34"/>
        <v>3.4748000000000037</v>
      </c>
      <c r="L80" s="2">
        <f t="shared" si="35"/>
        <v>6.42</v>
      </c>
    </row>
    <row r="81" spans="1:12" x14ac:dyDescent="0.2">
      <c r="A81">
        <v>100</v>
      </c>
      <c r="B81" s="1">
        <v>0.82000000000000095</v>
      </c>
      <c r="C81" s="1">
        <v>0.08</v>
      </c>
      <c r="D81">
        <f t="shared" si="28"/>
        <v>182.00000000000009</v>
      </c>
      <c r="E81">
        <f t="shared" si="29"/>
        <v>82.000000000000085</v>
      </c>
      <c r="F81" t="s">
        <v>9</v>
      </c>
      <c r="G81" s="2">
        <f t="shared" si="30"/>
        <v>14.800000000000018</v>
      </c>
      <c r="H81" s="2">
        <f t="shared" si="31"/>
        <v>16.400000000000016</v>
      </c>
      <c r="I81" s="10">
        <f t="shared" si="32"/>
        <v>11.28</v>
      </c>
      <c r="J81" s="2">
        <f t="shared" si="33"/>
        <v>9.91</v>
      </c>
      <c r="K81" s="2">
        <f t="shared" si="34"/>
        <v>3.5224000000000042</v>
      </c>
      <c r="L81" s="2">
        <f t="shared" si="35"/>
        <v>6.49</v>
      </c>
    </row>
    <row r="82" spans="1:12" x14ac:dyDescent="0.2">
      <c r="A82">
        <v>100</v>
      </c>
      <c r="B82" s="1">
        <v>0.83000000000000096</v>
      </c>
      <c r="C82" s="1">
        <v>0.08</v>
      </c>
      <c r="D82">
        <f t="shared" si="28"/>
        <v>183.00000000000009</v>
      </c>
      <c r="E82">
        <f t="shared" si="29"/>
        <v>83.000000000000085</v>
      </c>
      <c r="F82" t="s">
        <v>9</v>
      </c>
      <c r="G82" s="2">
        <f t="shared" si="30"/>
        <v>15.000000000000014</v>
      </c>
      <c r="H82" s="2">
        <f t="shared" si="31"/>
        <v>16.600000000000019</v>
      </c>
      <c r="I82" s="10">
        <f t="shared" si="32"/>
        <v>11.43</v>
      </c>
      <c r="J82" s="2">
        <f t="shared" si="33"/>
        <v>10.029999999999999</v>
      </c>
      <c r="K82" s="2">
        <f t="shared" si="34"/>
        <v>3.5700000000000034</v>
      </c>
      <c r="L82" s="2">
        <f t="shared" si="35"/>
        <v>6.57</v>
      </c>
    </row>
    <row r="83" spans="1:12" x14ac:dyDescent="0.2">
      <c r="A83">
        <v>100</v>
      </c>
      <c r="B83" s="1">
        <v>0.84000000000000097</v>
      </c>
      <c r="C83" s="1">
        <v>0.08</v>
      </c>
      <c r="D83">
        <f t="shared" si="28"/>
        <v>184.00000000000009</v>
      </c>
      <c r="E83">
        <f t="shared" si="29"/>
        <v>84.000000000000085</v>
      </c>
      <c r="F83" t="s">
        <v>9</v>
      </c>
      <c r="G83" s="2">
        <f t="shared" si="30"/>
        <v>15.200000000000017</v>
      </c>
      <c r="H83" s="2">
        <f t="shared" si="31"/>
        <v>16.800000000000018</v>
      </c>
      <c r="I83" s="10">
        <f t="shared" si="32"/>
        <v>11.58</v>
      </c>
      <c r="J83" s="2">
        <f t="shared" si="33"/>
        <v>10.15</v>
      </c>
      <c r="K83" s="2">
        <f t="shared" si="34"/>
        <v>3.6176000000000039</v>
      </c>
      <c r="L83" s="2">
        <f t="shared" si="35"/>
        <v>6.65</v>
      </c>
    </row>
    <row r="84" spans="1:12" x14ac:dyDescent="0.2">
      <c r="A84">
        <v>100</v>
      </c>
      <c r="B84" s="1">
        <v>0.85000000000000098</v>
      </c>
      <c r="C84" s="1">
        <v>0.08</v>
      </c>
      <c r="D84">
        <f t="shared" si="28"/>
        <v>185.00000000000009</v>
      </c>
      <c r="E84">
        <f t="shared" si="29"/>
        <v>85.000000000000085</v>
      </c>
      <c r="F84" t="s">
        <v>9</v>
      </c>
      <c r="G84" s="2">
        <f t="shared" si="30"/>
        <v>15.40000000000002</v>
      </c>
      <c r="H84" s="2">
        <f t="shared" si="31"/>
        <v>17.000000000000018</v>
      </c>
      <c r="I84" s="10">
        <f t="shared" si="32"/>
        <v>11.73</v>
      </c>
      <c r="J84" s="2">
        <f t="shared" si="33"/>
        <v>10.27</v>
      </c>
      <c r="K84" s="2">
        <f t="shared" si="34"/>
        <v>3.6652000000000045</v>
      </c>
      <c r="L84" s="2">
        <f t="shared" si="35"/>
        <v>6.73</v>
      </c>
    </row>
    <row r="85" spans="1:12" x14ac:dyDescent="0.2">
      <c r="A85">
        <v>100</v>
      </c>
      <c r="B85" s="1">
        <v>0.86000000000000099</v>
      </c>
      <c r="C85" s="1">
        <v>0.08</v>
      </c>
      <c r="D85">
        <f t="shared" si="28"/>
        <v>186.00000000000009</v>
      </c>
      <c r="E85">
        <f t="shared" si="29"/>
        <v>86.000000000000085</v>
      </c>
      <c r="F85" t="s">
        <v>9</v>
      </c>
      <c r="G85" s="2">
        <f t="shared" si="30"/>
        <v>15.600000000000016</v>
      </c>
      <c r="H85" s="2">
        <f t="shared" si="31"/>
        <v>17.200000000000017</v>
      </c>
      <c r="I85" s="10">
        <f t="shared" si="32"/>
        <v>11.89</v>
      </c>
      <c r="J85" s="2">
        <f t="shared" si="33"/>
        <v>10.39</v>
      </c>
      <c r="K85" s="2">
        <f t="shared" si="34"/>
        <v>3.7128000000000037</v>
      </c>
      <c r="L85" s="2">
        <f t="shared" si="35"/>
        <v>6.81</v>
      </c>
    </row>
    <row r="86" spans="1:12" x14ac:dyDescent="0.2">
      <c r="A86">
        <v>100</v>
      </c>
      <c r="B86" s="1">
        <v>0.87000000000000099</v>
      </c>
      <c r="C86" s="1">
        <v>0.08</v>
      </c>
      <c r="D86">
        <f t="shared" si="28"/>
        <v>187.00000000000011</v>
      </c>
      <c r="E86">
        <f t="shared" si="29"/>
        <v>87.000000000000114</v>
      </c>
      <c r="F86" t="s">
        <v>9</v>
      </c>
      <c r="G86" s="2">
        <f t="shared" si="30"/>
        <v>15.800000000000026</v>
      </c>
      <c r="H86" s="2">
        <f t="shared" si="31"/>
        <v>17.400000000000023</v>
      </c>
      <c r="I86" s="10">
        <f t="shared" si="32"/>
        <v>12.04</v>
      </c>
      <c r="J86" s="2">
        <f t="shared" si="33"/>
        <v>10.51</v>
      </c>
      <c r="K86" s="2">
        <f t="shared" si="34"/>
        <v>3.760400000000006</v>
      </c>
      <c r="L86" s="2">
        <f t="shared" si="35"/>
        <v>6.89</v>
      </c>
    </row>
    <row r="87" spans="1:12" x14ac:dyDescent="0.2">
      <c r="A87">
        <v>100</v>
      </c>
      <c r="B87" s="1">
        <v>0.880000000000001</v>
      </c>
      <c r="C87" s="1">
        <v>0.08</v>
      </c>
      <c r="D87">
        <f t="shared" si="28"/>
        <v>188.00000000000011</v>
      </c>
      <c r="E87">
        <f t="shared" si="29"/>
        <v>88.000000000000114</v>
      </c>
      <c r="F87" t="s">
        <v>9</v>
      </c>
      <c r="G87" s="2">
        <f t="shared" si="30"/>
        <v>16.000000000000021</v>
      </c>
      <c r="H87" s="2">
        <f t="shared" si="31"/>
        <v>17.600000000000023</v>
      </c>
      <c r="I87" s="10">
        <f t="shared" si="32"/>
        <v>12.19</v>
      </c>
      <c r="J87" s="2">
        <f t="shared" si="33"/>
        <v>10.63</v>
      </c>
      <c r="K87" s="2">
        <f t="shared" si="34"/>
        <v>3.8080000000000047</v>
      </c>
      <c r="L87" s="2">
        <f t="shared" si="35"/>
        <v>6.97</v>
      </c>
    </row>
    <row r="88" spans="1:12" x14ac:dyDescent="0.2">
      <c r="A88">
        <v>100</v>
      </c>
      <c r="B88" s="1">
        <v>0.89000000000000101</v>
      </c>
      <c r="C88" s="1">
        <v>0.08</v>
      </c>
      <c r="D88">
        <f t="shared" si="28"/>
        <v>189.00000000000011</v>
      </c>
      <c r="E88">
        <f t="shared" si="29"/>
        <v>89.000000000000114</v>
      </c>
      <c r="F88" t="s">
        <v>9</v>
      </c>
      <c r="G88" s="2">
        <f t="shared" si="30"/>
        <v>16.200000000000024</v>
      </c>
      <c r="H88" s="2">
        <f t="shared" si="31"/>
        <v>17.800000000000022</v>
      </c>
      <c r="I88" s="10">
        <f t="shared" si="32"/>
        <v>12.34</v>
      </c>
      <c r="J88" s="2">
        <f t="shared" si="33"/>
        <v>10.75</v>
      </c>
      <c r="K88" s="2">
        <f t="shared" si="34"/>
        <v>3.8556000000000057</v>
      </c>
      <c r="L88" s="2">
        <f t="shared" si="35"/>
        <v>7.05</v>
      </c>
    </row>
    <row r="89" spans="1:12" x14ac:dyDescent="0.2">
      <c r="A89">
        <v>100</v>
      </c>
      <c r="B89" s="1">
        <v>0.90000000000000102</v>
      </c>
      <c r="C89" s="1">
        <v>0.08</v>
      </c>
      <c r="D89">
        <f t="shared" si="28"/>
        <v>190.00000000000011</v>
      </c>
      <c r="E89">
        <f t="shared" si="29"/>
        <v>90.000000000000114</v>
      </c>
      <c r="F89" t="s">
        <v>9</v>
      </c>
      <c r="G89" s="2">
        <f t="shared" si="30"/>
        <v>16.40000000000002</v>
      </c>
      <c r="H89" s="2">
        <f t="shared" si="31"/>
        <v>18.000000000000025</v>
      </c>
      <c r="I89" s="10">
        <f t="shared" si="32"/>
        <v>12.5</v>
      </c>
      <c r="J89" s="2">
        <f t="shared" si="33"/>
        <v>10.87</v>
      </c>
      <c r="K89" s="2">
        <f t="shared" si="34"/>
        <v>3.9032000000000044</v>
      </c>
      <c r="L89" s="2">
        <f t="shared" si="35"/>
        <v>7.13</v>
      </c>
    </row>
    <row r="90" spans="1:12" x14ac:dyDescent="0.2">
      <c r="A90">
        <v>100</v>
      </c>
      <c r="B90" s="1">
        <v>0.91000000000000103</v>
      </c>
      <c r="C90" s="1">
        <v>0.08</v>
      </c>
      <c r="D90">
        <f t="shared" si="28"/>
        <v>191.00000000000011</v>
      </c>
      <c r="E90">
        <f t="shared" si="29"/>
        <v>91.000000000000114</v>
      </c>
      <c r="F90" t="s">
        <v>9</v>
      </c>
      <c r="G90" s="2">
        <f t="shared" si="30"/>
        <v>16.600000000000023</v>
      </c>
      <c r="H90" s="2">
        <f t="shared" si="31"/>
        <v>18.200000000000024</v>
      </c>
      <c r="I90" s="10">
        <f t="shared" si="32"/>
        <v>12.65</v>
      </c>
      <c r="J90" s="2">
        <f t="shared" si="33"/>
        <v>10.99</v>
      </c>
      <c r="K90" s="2">
        <f t="shared" si="34"/>
        <v>3.9508000000000054</v>
      </c>
      <c r="L90" s="2">
        <f t="shared" si="35"/>
        <v>7.21</v>
      </c>
    </row>
    <row r="91" spans="1:12" x14ac:dyDescent="0.2">
      <c r="A91">
        <v>100</v>
      </c>
      <c r="B91" s="1">
        <v>0.92000000000000104</v>
      </c>
      <c r="C91" s="1">
        <v>0.08</v>
      </c>
      <c r="D91">
        <f t="shared" si="28"/>
        <v>192.00000000000011</v>
      </c>
      <c r="E91">
        <f t="shared" si="29"/>
        <v>92.000000000000114</v>
      </c>
      <c r="F91" t="s">
        <v>9</v>
      </c>
      <c r="G91" s="2">
        <f t="shared" si="30"/>
        <v>16.800000000000026</v>
      </c>
      <c r="H91" s="2">
        <f t="shared" si="31"/>
        <v>18.400000000000023</v>
      </c>
      <c r="I91" s="10">
        <f t="shared" si="32"/>
        <v>12.8</v>
      </c>
      <c r="J91" s="2">
        <f t="shared" si="33"/>
        <v>11.11</v>
      </c>
      <c r="K91" s="2">
        <f t="shared" si="34"/>
        <v>3.9984000000000059</v>
      </c>
      <c r="L91" s="2">
        <f t="shared" si="35"/>
        <v>7.29</v>
      </c>
    </row>
    <row r="92" spans="1:12" x14ac:dyDescent="0.2">
      <c r="A92">
        <v>100</v>
      </c>
      <c r="B92" s="1">
        <v>0.93000000000000105</v>
      </c>
      <c r="C92" s="1">
        <v>0.08</v>
      </c>
      <c r="D92">
        <f t="shared" si="28"/>
        <v>193.00000000000011</v>
      </c>
      <c r="E92">
        <f t="shared" si="29"/>
        <v>93.000000000000114</v>
      </c>
      <c r="F92" t="s">
        <v>9</v>
      </c>
      <c r="G92" s="2">
        <f t="shared" si="30"/>
        <v>17.000000000000021</v>
      </c>
      <c r="H92" s="2">
        <f t="shared" si="31"/>
        <v>18.600000000000023</v>
      </c>
      <c r="I92" s="10">
        <f t="shared" si="32"/>
        <v>12.95</v>
      </c>
      <c r="J92" s="2">
        <f t="shared" si="33"/>
        <v>11.23</v>
      </c>
      <c r="K92" s="2">
        <f t="shared" si="34"/>
        <v>4.0460000000000047</v>
      </c>
      <c r="L92" s="2">
        <f t="shared" si="35"/>
        <v>7.37</v>
      </c>
    </row>
    <row r="93" spans="1:12" x14ac:dyDescent="0.2">
      <c r="A93">
        <v>100</v>
      </c>
      <c r="B93" s="1">
        <v>0.94000000000000095</v>
      </c>
      <c r="C93" s="1">
        <v>0.08</v>
      </c>
      <c r="D93">
        <f t="shared" si="28"/>
        <v>194.00000000000009</v>
      </c>
      <c r="E93">
        <f t="shared" si="29"/>
        <v>94.000000000000085</v>
      </c>
      <c r="F93" t="s">
        <v>9</v>
      </c>
      <c r="G93" s="2">
        <f t="shared" si="30"/>
        <v>17.200000000000017</v>
      </c>
      <c r="H93" s="2">
        <f t="shared" si="31"/>
        <v>18.800000000000018</v>
      </c>
      <c r="I93" s="10">
        <f t="shared" si="32"/>
        <v>13.11</v>
      </c>
      <c r="J93" s="2">
        <f t="shared" si="33"/>
        <v>11.36</v>
      </c>
      <c r="K93" s="2">
        <f t="shared" si="34"/>
        <v>4.0936000000000039</v>
      </c>
      <c r="L93" s="2">
        <f t="shared" si="35"/>
        <v>7.44</v>
      </c>
    </row>
    <row r="94" spans="1:12" x14ac:dyDescent="0.2">
      <c r="A94">
        <v>100</v>
      </c>
      <c r="B94" s="1">
        <v>0.95000000000000095</v>
      </c>
      <c r="C94" s="1">
        <v>0.08</v>
      </c>
      <c r="D94">
        <f t="shared" si="28"/>
        <v>195.00000000000011</v>
      </c>
      <c r="E94">
        <f t="shared" si="29"/>
        <v>95.000000000000114</v>
      </c>
      <c r="F94" t="s">
        <v>9</v>
      </c>
      <c r="G94" s="2">
        <f t="shared" si="30"/>
        <v>17.400000000000027</v>
      </c>
      <c r="H94" s="2">
        <f t="shared" si="31"/>
        <v>19.000000000000025</v>
      </c>
      <c r="I94" s="10">
        <f t="shared" si="32"/>
        <v>13.26</v>
      </c>
      <c r="J94" s="2">
        <f t="shared" si="33"/>
        <v>11.48</v>
      </c>
      <c r="K94" s="2">
        <f t="shared" si="34"/>
        <v>4.1412000000000067</v>
      </c>
      <c r="L94" s="2">
        <f t="shared" si="35"/>
        <v>7.52</v>
      </c>
    </row>
    <row r="95" spans="1:12" x14ac:dyDescent="0.2">
      <c r="A95">
        <v>100</v>
      </c>
      <c r="B95" s="1">
        <v>0.96000000000000096</v>
      </c>
      <c r="C95" s="1">
        <v>0.08</v>
      </c>
      <c r="D95">
        <f t="shared" si="28"/>
        <v>196.00000000000009</v>
      </c>
      <c r="E95">
        <f t="shared" si="29"/>
        <v>96.000000000000085</v>
      </c>
      <c r="F95" t="s">
        <v>9</v>
      </c>
      <c r="G95" s="2">
        <f t="shared" si="30"/>
        <v>17.600000000000016</v>
      </c>
      <c r="H95" s="2">
        <f t="shared" si="31"/>
        <v>19.200000000000017</v>
      </c>
      <c r="I95" s="10">
        <f t="shared" si="32"/>
        <v>13.41</v>
      </c>
      <c r="J95" s="2">
        <f t="shared" si="33"/>
        <v>11.6</v>
      </c>
      <c r="K95" s="2">
        <f t="shared" si="34"/>
        <v>4.1888000000000032</v>
      </c>
      <c r="L95" s="2">
        <f t="shared" si="35"/>
        <v>7.6</v>
      </c>
    </row>
    <row r="96" spans="1:12" x14ac:dyDescent="0.2">
      <c r="A96">
        <v>100</v>
      </c>
      <c r="B96" s="1">
        <v>0.97000000000000097</v>
      </c>
      <c r="C96" s="1">
        <v>0.08</v>
      </c>
      <c r="D96">
        <f t="shared" si="28"/>
        <v>197.00000000000011</v>
      </c>
      <c r="E96">
        <f t="shared" si="29"/>
        <v>97.000000000000114</v>
      </c>
      <c r="F96" t="s">
        <v>9</v>
      </c>
      <c r="G96" s="2">
        <f t="shared" si="30"/>
        <v>17.800000000000026</v>
      </c>
      <c r="H96" s="2">
        <f t="shared" si="31"/>
        <v>19.400000000000023</v>
      </c>
      <c r="I96" s="10">
        <f t="shared" si="32"/>
        <v>13.56</v>
      </c>
      <c r="J96" s="2">
        <f t="shared" si="33"/>
        <v>11.72</v>
      </c>
      <c r="K96" s="2">
        <f t="shared" si="34"/>
        <v>4.2364000000000059</v>
      </c>
      <c r="L96" s="2">
        <f t="shared" si="35"/>
        <v>7.68</v>
      </c>
    </row>
    <row r="97" spans="1:12" x14ac:dyDescent="0.2">
      <c r="A97">
        <v>100</v>
      </c>
      <c r="B97" s="1">
        <v>0.98000000000000098</v>
      </c>
      <c r="C97" s="1">
        <v>0.08</v>
      </c>
      <c r="D97">
        <f t="shared" si="28"/>
        <v>198.00000000000009</v>
      </c>
      <c r="E97">
        <f t="shared" si="29"/>
        <v>98.000000000000085</v>
      </c>
      <c r="F97" t="s">
        <v>9</v>
      </c>
      <c r="G97" s="2">
        <f t="shared" si="30"/>
        <v>18.000000000000021</v>
      </c>
      <c r="H97" s="2">
        <f t="shared" si="31"/>
        <v>19.600000000000019</v>
      </c>
      <c r="I97" s="10">
        <f t="shared" si="32"/>
        <v>13.72</v>
      </c>
      <c r="J97" s="2">
        <f t="shared" si="33"/>
        <v>11.84</v>
      </c>
      <c r="K97" s="2">
        <f t="shared" si="34"/>
        <v>4.2840000000000051</v>
      </c>
      <c r="L97" s="2">
        <f t="shared" si="35"/>
        <v>7.76</v>
      </c>
    </row>
    <row r="98" spans="1:12" x14ac:dyDescent="0.2">
      <c r="A98">
        <v>100</v>
      </c>
      <c r="B98" s="1">
        <v>0.99000000000000099</v>
      </c>
      <c r="C98" s="1">
        <v>0.08</v>
      </c>
      <c r="D98">
        <f t="shared" si="28"/>
        <v>199.00000000000011</v>
      </c>
      <c r="E98">
        <f t="shared" si="29"/>
        <v>99.000000000000114</v>
      </c>
      <c r="F98" t="s">
        <v>9</v>
      </c>
      <c r="G98" s="2">
        <f t="shared" si="30"/>
        <v>18.200000000000024</v>
      </c>
      <c r="H98" s="2">
        <f t="shared" si="31"/>
        <v>19.800000000000026</v>
      </c>
      <c r="I98" s="10">
        <f t="shared" si="32"/>
        <v>13.87</v>
      </c>
      <c r="J98" s="2">
        <f t="shared" si="33"/>
        <v>11.96</v>
      </c>
      <c r="K98" s="2">
        <f t="shared" si="34"/>
        <v>4.3316000000000052</v>
      </c>
      <c r="L98" s="2">
        <f t="shared" si="35"/>
        <v>7.84</v>
      </c>
    </row>
    <row r="99" spans="1:12" x14ac:dyDescent="0.2">
      <c r="A99">
        <v>100</v>
      </c>
      <c r="B99" s="1">
        <v>1</v>
      </c>
      <c r="C99" s="1">
        <v>0.08</v>
      </c>
      <c r="D99">
        <f t="shared" si="28"/>
        <v>200</v>
      </c>
      <c r="E99">
        <f t="shared" si="29"/>
        <v>100</v>
      </c>
      <c r="F99" t="s">
        <v>9</v>
      </c>
      <c r="G99" s="2">
        <f t="shared" si="30"/>
        <v>18.399999999999999</v>
      </c>
      <c r="H99" s="2">
        <f t="shared" si="31"/>
        <v>20</v>
      </c>
      <c r="I99" s="10">
        <f t="shared" si="32"/>
        <v>14.02</v>
      </c>
      <c r="J99" s="2">
        <f t="shared" si="33"/>
        <v>12.08</v>
      </c>
      <c r="K99" s="2">
        <f t="shared" si="34"/>
        <v>4.3791999999999991</v>
      </c>
      <c r="L99" s="2">
        <f t="shared" si="35"/>
        <v>7.92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Code Hennessy &amp; Simmons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Byron</dc:creator>
  <cp:lastModifiedBy>Clarke, Byron</cp:lastModifiedBy>
  <dcterms:created xsi:type="dcterms:W3CDTF">2013-04-12T14:20:39Z</dcterms:created>
  <dcterms:modified xsi:type="dcterms:W3CDTF">2013-04-12T16:11:01Z</dcterms:modified>
</cp:coreProperties>
</file>